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0" windowWidth="24000" windowHeight="9735" tabRatio="958"/>
  </bookViews>
  <sheets>
    <sheet name="1 Gestión del Riesgo" sheetId="14" r:id="rId1"/>
    <sheet name="Mapa de riesgos de corrupción" sheetId="9" r:id="rId2"/>
    <sheet name="Definicion del riesgo" sheetId="1" r:id="rId3"/>
    <sheet name="Identificación riesgo corrupció" sheetId="20" r:id="rId4"/>
    <sheet name="Impacto" sheetId="2" r:id="rId5"/>
    <sheet name="Probabilidad" sheetId="3" r:id="rId6"/>
    <sheet name="Riesgo inherente" sheetId="6" r:id="rId7"/>
    <sheet name="Controles" sheetId="11" r:id="rId8"/>
    <sheet name="Riesgo Residual" sheetId="5" r:id="rId9"/>
    <sheet name="Monitoreo y revisión" sheetId="21" r:id="rId10"/>
    <sheet name="Seguimiento" sheetId="13" r:id="rId11"/>
  </sheets>
  <externalReferences>
    <externalReference r:id="rId12"/>
  </externalReferences>
  <definedNames>
    <definedName name="_GoBack" localSheetId="1">'Mapa de riesgos de corrupción'!$N$12</definedName>
    <definedName name="_xlnm.Print_Area" localSheetId="0">'1 Gestión del Riesgo'!$A$1:$F$13</definedName>
    <definedName name="_xlnm.Print_Area" localSheetId="7">Controles!$A$1:$X$69</definedName>
    <definedName name="_xlnm.Print_Area" localSheetId="2">'Definicion del riesgo'!$A$1:$F$36</definedName>
    <definedName name="_xlnm.Print_Area" localSheetId="3">'Identificación riesgo corrupció'!$A$1:$E$29</definedName>
    <definedName name="_xlnm.Print_Area" localSheetId="4">Impacto!$A$1:$AH$87</definedName>
    <definedName name="_xlnm.Print_Area" localSheetId="1">'Mapa de riesgos de corrupción'!$A$1:$R$50</definedName>
    <definedName name="_xlnm.Print_Area" localSheetId="9">'Monitoreo y revisión'!$A$1:$M$45</definedName>
    <definedName name="_xlnm.Print_Area" localSheetId="5">Probabilidad!$A$1:$C$36</definedName>
    <definedName name="_xlnm.Print_Area" localSheetId="6">'Riesgo inherente'!$A$1:$G$37</definedName>
    <definedName name="_xlnm.Print_Area" localSheetId="10">Seguimiento!$A$1:$H$30</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 name="_xlnm.Print_Titles" localSheetId="0">'1 Gestión del Riesgo'!$1:$4</definedName>
    <definedName name="_xlnm.Print_Titles" localSheetId="1">'Mapa de riesgos de corrupción'!$1:$9</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3"/>
  <c r="B8" i="6"/>
  <c r="F8" s="1"/>
  <c r="G8" s="1"/>
  <c r="B7"/>
  <c r="F7" s="1"/>
  <c r="G7" s="1"/>
  <c r="E14"/>
  <c r="E16"/>
  <c r="E18"/>
  <c r="E19"/>
  <c r="E20"/>
  <c r="E22"/>
  <c r="E23"/>
  <c r="E25"/>
  <c r="E26"/>
  <c r="E27"/>
  <c r="E28"/>
  <c r="E29"/>
  <c r="E31"/>
  <c r="E33"/>
  <c r="E35"/>
  <c r="E36"/>
  <c r="E37"/>
  <c r="E7"/>
  <c r="E8"/>
  <c r="E9"/>
  <c r="E10"/>
  <c r="E11"/>
  <c r="E12"/>
  <c r="B16"/>
  <c r="C16" s="1"/>
  <c r="B18"/>
  <c r="F18" s="1"/>
  <c r="G18" s="1"/>
  <c r="B19"/>
  <c r="C19" s="1"/>
  <c r="B20"/>
  <c r="C20" s="1"/>
  <c r="B22"/>
  <c r="F22" s="1"/>
  <c r="G22" s="1"/>
  <c r="B23"/>
  <c r="F23" s="1"/>
  <c r="G23" s="1"/>
  <c r="B25"/>
  <c r="C25" s="1"/>
  <c r="B26"/>
  <c r="F26" s="1"/>
  <c r="G26" s="1"/>
  <c r="B27"/>
  <c r="C27" s="1"/>
  <c r="B28"/>
  <c r="C28" s="1"/>
  <c r="B29"/>
  <c r="C29" s="1"/>
  <c r="B31"/>
  <c r="C31" s="1"/>
  <c r="B33"/>
  <c r="F33" s="1"/>
  <c r="G33" s="1"/>
  <c r="B35"/>
  <c r="F35" s="1"/>
  <c r="G35" s="1"/>
  <c r="B36"/>
  <c r="C36" s="1"/>
  <c r="B37"/>
  <c r="F37" s="1"/>
  <c r="G37" s="1"/>
  <c r="B14"/>
  <c r="F14" s="1"/>
  <c r="G14" s="1"/>
  <c r="B9"/>
  <c r="F9" s="1"/>
  <c r="G9" s="1"/>
  <c r="B10"/>
  <c r="F10" s="1"/>
  <c r="G10" s="1"/>
  <c r="B11"/>
  <c r="F11" s="1"/>
  <c r="G11" s="1"/>
  <c r="B12"/>
  <c r="F12" s="1"/>
  <c r="G12" s="1"/>
  <c r="C22"/>
  <c r="C10"/>
  <c r="C18" i="3"/>
  <c r="C19"/>
  <c r="C35"/>
  <c r="C36"/>
  <c r="C28"/>
  <c r="C25"/>
  <c r="C26"/>
  <c r="C27"/>
  <c r="C34"/>
  <c r="C32"/>
  <c r="C30"/>
  <c r="C24"/>
  <c r="C17"/>
  <c r="C15"/>
  <c r="C13"/>
  <c r="C7"/>
  <c r="C8"/>
  <c r="C9"/>
  <c r="C10"/>
  <c r="C11"/>
  <c r="C6"/>
  <c r="C8" i="6" l="1"/>
  <c r="C7"/>
  <c r="C11"/>
  <c r="C33"/>
  <c r="C12"/>
  <c r="C26"/>
  <c r="C14"/>
  <c r="C18"/>
  <c r="C23"/>
  <c r="C35"/>
  <c r="C9"/>
  <c r="F27"/>
  <c r="G27" s="1"/>
  <c r="F16"/>
  <c r="G16" s="1"/>
  <c r="C37"/>
  <c r="F28"/>
  <c r="G28" s="1"/>
  <c r="F36"/>
  <c r="G36" s="1"/>
  <c r="F29"/>
  <c r="G29" s="1"/>
  <c r="F25"/>
  <c r="G25" s="1"/>
  <c r="F19"/>
  <c r="G19" s="1"/>
  <c r="F31"/>
  <c r="G31" s="1"/>
  <c r="F20"/>
  <c r="G20" s="1"/>
  <c r="AB76" i="2"/>
  <c r="AB72"/>
  <c r="Y72"/>
  <c r="V82"/>
  <c r="V81"/>
  <c r="V80"/>
  <c r="V78"/>
  <c r="V76"/>
  <c r="V74"/>
  <c r="V73"/>
  <c r="V72"/>
  <c r="V71"/>
  <c r="V70"/>
  <c r="S82"/>
  <c r="AG82" s="1"/>
  <c r="S81"/>
  <c r="AG81" s="1"/>
  <c r="S80"/>
  <c r="AG80" s="1"/>
  <c r="S78"/>
  <c r="AG78" s="1"/>
  <c r="S76"/>
  <c r="AG76" s="1"/>
  <c r="S74"/>
  <c r="AG74" s="1"/>
  <c r="S73"/>
  <c r="AG73" s="1"/>
  <c r="S72"/>
  <c r="AG72" s="1"/>
  <c r="S71"/>
  <c r="AG71" s="1"/>
  <c r="S70"/>
  <c r="AD70" s="1"/>
  <c r="V43"/>
  <c r="V42"/>
  <c r="V40"/>
  <c r="V39"/>
  <c r="V38"/>
  <c r="V36"/>
  <c r="V34"/>
  <c r="S34"/>
  <c r="AG34" s="1"/>
  <c r="V32"/>
  <c r="V31"/>
  <c r="V30"/>
  <c r="V29"/>
  <c r="V28"/>
  <c r="V27"/>
  <c r="S43"/>
  <c r="AG43" s="1"/>
  <c r="S42"/>
  <c r="AG42" s="1"/>
  <c r="S29"/>
  <c r="AG29" s="1"/>
  <c r="S27"/>
  <c r="AG27" s="1"/>
  <c r="S40"/>
  <c r="AG40" s="1"/>
  <c r="S39"/>
  <c r="AG39" s="1"/>
  <c r="S38"/>
  <c r="AG38" s="1"/>
  <c r="S36"/>
  <c r="AG36" s="1"/>
  <c r="S32"/>
  <c r="AG32" s="1"/>
  <c r="S31"/>
  <c r="AG31" s="1"/>
  <c r="S30"/>
  <c r="AG30" s="1"/>
  <c r="S28"/>
  <c r="AG28" s="1"/>
  <c r="AB82" l="1"/>
  <c r="AD72"/>
  <c r="AD81"/>
  <c r="Y78"/>
  <c r="Y74"/>
  <c r="AB74"/>
  <c r="AD74"/>
  <c r="Y81"/>
  <c r="AB80"/>
  <c r="AD78"/>
  <c r="Y29"/>
  <c r="Y38"/>
  <c r="Y39"/>
  <c r="AB42"/>
  <c r="AB39"/>
  <c r="AD34"/>
  <c r="AD43"/>
  <c r="AG70"/>
  <c r="AB70"/>
  <c r="Y70"/>
  <c r="Y71"/>
  <c r="AB71"/>
  <c r="AD71"/>
  <c r="Y80"/>
  <c r="AB78"/>
  <c r="AD76"/>
  <c r="AD82"/>
  <c r="Y36"/>
  <c r="Y40"/>
  <c r="AB38"/>
  <c r="AB40"/>
  <c r="AD28"/>
  <c r="AD42"/>
  <c r="Y34"/>
  <c r="Y43"/>
  <c r="AB36"/>
  <c r="AB28"/>
  <c r="AD29"/>
  <c r="AD38"/>
  <c r="AD39"/>
  <c r="Y73"/>
  <c r="AB73"/>
  <c r="AD73"/>
  <c r="Y76"/>
  <c r="Y82"/>
  <c r="AB81"/>
  <c r="AD80"/>
  <c r="Y28"/>
  <c r="Y42"/>
  <c r="AB34"/>
  <c r="AB29"/>
  <c r="AB43"/>
  <c r="AD36"/>
  <c r="AD40"/>
  <c r="AD32"/>
  <c r="AB32"/>
  <c r="Y32"/>
  <c r="AD31"/>
  <c r="AB31"/>
  <c r="Y31"/>
  <c r="AD30"/>
  <c r="AB30"/>
  <c r="Y30"/>
  <c r="Y27"/>
  <c r="AB27"/>
  <c r="AD27"/>
</calcChain>
</file>

<file path=xl/sharedStrings.xml><?xml version="1.0" encoding="utf-8"?>
<sst xmlns="http://schemas.openxmlformats.org/spreadsheetml/2006/main" count="1447" uniqueCount="444">
  <si>
    <t>Descripción del riesgo</t>
  </si>
  <si>
    <t>Acción y omisión</t>
  </si>
  <si>
    <t>Uso del poder</t>
  </si>
  <si>
    <t>Desviar la gestión de lo público</t>
  </si>
  <si>
    <t>Beneficio Particular</t>
  </si>
  <si>
    <t>Concentración de autoridad o exceso de poder u omisión de sus obligaciones</t>
  </si>
  <si>
    <t>Extralimitación de funciones</t>
  </si>
  <si>
    <t>Amiguismo y clientelismo</t>
  </si>
  <si>
    <t>Canales de comunicación deficientes</t>
  </si>
  <si>
    <t>Tráfico de influencias</t>
  </si>
  <si>
    <t>No.</t>
  </si>
  <si>
    <t>Si el riesgo de corrupción se materializa pordria…</t>
  </si>
  <si>
    <t>Pregunta</t>
  </si>
  <si>
    <t>Si</t>
  </si>
  <si>
    <t>No</t>
  </si>
  <si>
    <t>¿Afectar al grupo de funcionarios del proceso?</t>
  </si>
  <si>
    <t>¿Afectar el cumplimiento de metas y objetivos de la dependencia?</t>
  </si>
  <si>
    <t>¿Afectar el cumplimiento de misión de la Entidad?</t>
  </si>
  <si>
    <t>¿Dar lugar a Reclamaciones o quejas de los usuarios?</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</si>
  <si>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</si>
  <si>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</si>
  <si>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</si>
  <si>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</si>
  <si>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</si>
  <si>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</si>
  <si>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</si>
  <si>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</si>
  <si>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</si>
  <si>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</si>
  <si>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¿Dar lugar a retrasos en la atención a los usuarios?</t>
  </si>
  <si>
    <t>¿Ocasionar lesiones físicas o pérdida de vidas humanas?</t>
  </si>
  <si>
    <t>¿Dar lugar a retrasos o reprocesos en las operaciones de la entidad?</t>
  </si>
  <si>
    <t>¿Afectar la imagen a nivel nacional?</t>
  </si>
  <si>
    <t>Corrupción en direccionamiento estratégico</t>
  </si>
  <si>
    <t>Corrupción en contratación</t>
  </si>
  <si>
    <t>Riesgo 1</t>
  </si>
  <si>
    <t>Riesgo</t>
  </si>
  <si>
    <t>Riesgo 2</t>
  </si>
  <si>
    <t>Riesgo 3</t>
  </si>
  <si>
    <t>Riesgo 4</t>
  </si>
  <si>
    <t>Riesgo 5</t>
  </si>
  <si>
    <t>Riesgo 6</t>
  </si>
  <si>
    <t>Riesgo 7</t>
  </si>
  <si>
    <t>Puntaje</t>
  </si>
  <si>
    <t>Clasificación del riesgo</t>
  </si>
  <si>
    <t>Moderado</t>
  </si>
  <si>
    <t>Mayor</t>
  </si>
  <si>
    <t>Catastrófico</t>
  </si>
  <si>
    <t xml:space="preserve"> Soborno (Cohecho).</t>
  </si>
  <si>
    <t>Formato para determinar el impacto en riesgos de corrupción</t>
  </si>
  <si>
    <t>Formato para determinar el impacto en riesgo por procesos</t>
  </si>
  <si>
    <t>¿Generar intervención de los órganos de control, de la Fiscalía u otro ente?</t>
  </si>
  <si>
    <t>Riesgo 8</t>
  </si>
  <si>
    <t>Riesgo 9</t>
  </si>
  <si>
    <t>Riesgo 10</t>
  </si>
  <si>
    <t>Riesgo 11</t>
  </si>
  <si>
    <t>Riesgo 12</t>
  </si>
  <si>
    <t>Riesgo 13</t>
  </si>
  <si>
    <t>Ttal pgtas afirmativa</t>
  </si>
  <si>
    <t>Ttal pgtas negativas</t>
  </si>
  <si>
    <t>Coordinación y complementariedad</t>
  </si>
  <si>
    <t>Demora en el trámite de expedición de pasaportes</t>
  </si>
  <si>
    <t>Excesivo tiempo por parte de terceros, (internos y externos) en la emisión de conceptos que retrasan la ejecución de obras</t>
  </si>
  <si>
    <t>Obras para el desarrollo</t>
  </si>
  <si>
    <t>Pliegos de condiciones  hechos  a la medida de una firma en particular.</t>
  </si>
  <si>
    <t>Desarrollo Institucional</t>
  </si>
  <si>
    <t>Incumplimiento de la Ley 909 de 2004 y del Acuerdo 137 de 2010</t>
  </si>
  <si>
    <t>Incumplimiento de la Ley 909 de 2004 y del Decreto 1227 de 2005</t>
  </si>
  <si>
    <t>Posibles deficiencias en liquidación  de  Parafiscales y Seguridad Social</t>
  </si>
  <si>
    <t>Pérdida de expedientes de contratos de prestación de servicios</t>
  </si>
  <si>
    <t>Atrasos en los siguientes trámites realizados por el Fondo de Pensiones: Nomina, en publicación de edicto, Revisión de supervivencia, no pagar cuotas partes en los tiempos previstos, no pagar los bonos pensionales, inconsistencia en PASIVOCOL</t>
  </si>
  <si>
    <t>Adquisición de bienes y servicios</t>
  </si>
  <si>
    <t>Pérdida de información</t>
  </si>
  <si>
    <t>Perdida de procesos judiciales</t>
  </si>
  <si>
    <t>Gestión jurídica</t>
  </si>
  <si>
    <t>Deficiente Sistema de Monitoreo y alarma de la Dependencia</t>
  </si>
  <si>
    <t>Insuficiencia de personal para realizar las labores del proceso</t>
  </si>
  <si>
    <t>Falta de recursos para la sostenibilidad del sistema en cuanto a la difusión, socialización y sensibilización.</t>
  </si>
  <si>
    <t>Bajos niveles de control</t>
  </si>
  <si>
    <t>Gestión Archivistica y Documental</t>
  </si>
  <si>
    <t>Evaluación y Control</t>
  </si>
  <si>
    <t>Probabilidad por riesgos de corrupción</t>
  </si>
  <si>
    <t>Nivel</t>
  </si>
  <si>
    <t>Probabilidad</t>
  </si>
  <si>
    <t>Medición del Riesgo de Corrupción Por Probabilidad</t>
  </si>
  <si>
    <t>Rara vez</t>
  </si>
  <si>
    <t>Descriptor</t>
  </si>
  <si>
    <t>Impacto</t>
  </si>
  <si>
    <t>Zona de riesgo de corrupción</t>
  </si>
  <si>
    <t>Calificación</t>
  </si>
  <si>
    <t>Riesgo Inherente: Resultados de la Calificación del Riesgo de Corrupción</t>
  </si>
  <si>
    <t>MAPA DE RIESGOS DE CORRUPCIÓN</t>
  </si>
  <si>
    <t>Direccionamiento Estrategico</t>
  </si>
  <si>
    <t xml:space="preserve">Falta de  confianza del líder en su equipo de trabajo  al inicio de labor.  </t>
  </si>
  <si>
    <t>Dificultad o Incumplimiento de las metas</t>
  </si>
  <si>
    <t>Jornada de armonización y reconocimiento de las funciones y calidades del equipo de planta</t>
  </si>
  <si>
    <t>Asistencias a reuniones de armonización</t>
  </si>
  <si>
    <t>Reuniones de líderes de proceso con su equipo de trabajo para identificar necesidades de mejora.</t>
  </si>
  <si>
    <t>Alta Dirección</t>
  </si>
  <si>
    <t>No. De líderes de proceso participantes del proceso / total líderes de proceso</t>
  </si>
  <si>
    <t>Desconocimiento  del manual  de funciones,  la normatividad vigente y la ley de competencias.</t>
  </si>
  <si>
    <t>Extralimitación de funciones.</t>
  </si>
  <si>
    <t>Sanciones, vicios de nulidad de actos administrativos, falta de legitimidad de la administración</t>
  </si>
  <si>
    <t>Jornada de inducción y reinducción a los servidores públicos  sobre las funciones del cargo.</t>
  </si>
  <si>
    <t>Lista de asistencia a jornadas de inducción y reinducción</t>
  </si>
  <si>
    <t>Reuniones de líderes de proceso con su equipo de trabajo para reafirmar conocimientos en torno a sus funciones</t>
  </si>
  <si>
    <t>Alta Dirección, Líder Talento Humano.</t>
  </si>
  <si>
    <t xml:space="preserve">Número de funcionarios  capacitados  / Total de  funcionarios. </t>
  </si>
  <si>
    <t xml:space="preserve">Falta de liderazgo  y sensibilización para el adecuado uso de herramientas tecnológicas. </t>
  </si>
  <si>
    <t>canales de comunicación deficientes</t>
  </si>
  <si>
    <t>Desinformación, información dispersa y pérdida de esfuerzos</t>
  </si>
  <si>
    <t>Fortalecer y ajustar los  procedimientos del plan de comunicaciones en la entidad.</t>
  </si>
  <si>
    <t>Procedimientos implementados</t>
  </si>
  <si>
    <t xml:space="preserve">Verificación de los procedimientos implementados </t>
  </si>
  <si>
    <t xml:space="preserve">Alta Dirección,  prensa. </t>
  </si>
  <si>
    <t xml:space="preserve">Número  de procedimientos implementados / total de procedimientos que conforman el plan Comunicación Institucional </t>
  </si>
  <si>
    <t>Falta de valores éticos, desconocimiento de la normatividad contractual, estatuto anticorrupción y código único disciplinario</t>
  </si>
  <si>
    <t>Amiguismo y clientelismo.</t>
  </si>
  <si>
    <t>Violación del principio de transparencia y selección objetiva de oferentes</t>
  </si>
  <si>
    <t>Estandarizar los criterios de selección en los pliegos de condiciones para cada modalidad  de contratación</t>
  </si>
  <si>
    <t xml:space="preserve">Propuestas recibidas </t>
  </si>
  <si>
    <t xml:space="preserve">Revisión de cumplimiento de cronología del proceso y criterios de selección </t>
  </si>
  <si>
    <t>Gerencia de Contratación</t>
  </si>
  <si>
    <t>Numero de procesos adjudicados y seleccionados objetivamente / número de procesos publicados en el SECOP</t>
  </si>
  <si>
    <t>Deficientes valores éticos en la comunidad</t>
  </si>
  <si>
    <t>Soborno (Cohecho).</t>
  </si>
  <si>
    <t>Perjuicio del interés común y pérdida de confianza en la gobernabilidad</t>
  </si>
  <si>
    <t>Realizar jornadas de sensibilización a servidores públicos  sobre los principios éticos.</t>
  </si>
  <si>
    <t>Asistencias a las jornadas de sensibilización</t>
  </si>
  <si>
    <t>Mayo y Octubre</t>
  </si>
  <si>
    <t>Verificar listas de asistencia a las jornadas de sensibilización</t>
  </si>
  <si>
    <t>Alta Dirección y Secretaria General.</t>
  </si>
  <si>
    <t>Número de servidores públicos sensibilizados / Número total deservidores públicos.</t>
  </si>
  <si>
    <t>Permisibilidad en la aplicación de los procedimientos internos de la entidad</t>
  </si>
  <si>
    <t>Trafico de influencias</t>
  </si>
  <si>
    <t>Pérdida de credibilidad y confianza en la entidad</t>
  </si>
  <si>
    <t>Realizar jornadas de sensibilización sobre los delitos contra la administración pública</t>
  </si>
  <si>
    <t>Asistencias a las jornadas de socialización</t>
  </si>
  <si>
    <t>Verficación del cumplimiento del   cronograma y participación de los servidores públicos durante las jornadas de sensibilización</t>
  </si>
  <si>
    <t>Número de servidores sensibilizados  / Número total de servidores.</t>
  </si>
  <si>
    <t>Contratación</t>
  </si>
  <si>
    <t>Numero empresas contratadas que tienen  sede en el departamento / Numero empresas contratadas</t>
  </si>
  <si>
    <t>Mar, Jun, Sep, Dic</t>
  </si>
  <si>
    <t>Análisis del riesgo</t>
  </si>
  <si>
    <t>Riesgo Inherente</t>
  </si>
  <si>
    <t>Zona de riesgo</t>
  </si>
  <si>
    <t>Controles</t>
  </si>
  <si>
    <t>Periodo de ejecución</t>
  </si>
  <si>
    <t>Fecha</t>
  </si>
  <si>
    <t>Monitoreo y Revisión</t>
  </si>
  <si>
    <t>Valoración del Riesgo de Corrupción</t>
  </si>
  <si>
    <t>Identificación del Riesgo</t>
  </si>
  <si>
    <t>Procesos/ Objetivo</t>
  </si>
  <si>
    <t>Causa</t>
  </si>
  <si>
    <t>Consecuencia</t>
  </si>
  <si>
    <t>Acciones</t>
  </si>
  <si>
    <t>Responsables</t>
  </si>
  <si>
    <t>Indicador</t>
  </si>
  <si>
    <t>Riesgo Residual</t>
  </si>
  <si>
    <t>Acciones asociadas al control</t>
  </si>
  <si>
    <t>Registro</t>
  </si>
  <si>
    <t>Valoración del riesgo</t>
  </si>
  <si>
    <t>Entidad:</t>
  </si>
  <si>
    <t>Gobernación de Arauca</t>
  </si>
  <si>
    <t>Convenciones para Controloes: P:Preventivos; D: Detectivos; C: Correctivos.</t>
  </si>
  <si>
    <r>
      <t xml:space="preserve">Convenciones para Riesgo Inherente: </t>
    </r>
    <r>
      <rPr>
        <b/>
        <sz val="9"/>
        <color theme="1"/>
        <rFont val="Tahoma"/>
        <family val="2"/>
      </rPr>
      <t>Probabilidad</t>
    </r>
    <r>
      <rPr>
        <sz val="9"/>
        <color theme="1"/>
        <rFont val="Tahoma"/>
        <family val="2"/>
      </rPr>
      <t xml:space="preserve">: 1 Rara vez, 2 improbable, 3 Posible, 4 Probable y 5 Casi seguro.  </t>
    </r>
    <r>
      <rPr>
        <b/>
        <sz val="9"/>
        <color theme="1"/>
        <rFont val="Tahoma"/>
        <family val="2"/>
      </rPr>
      <t xml:space="preserve"> Impacto: </t>
    </r>
    <r>
      <rPr>
        <sz val="9"/>
        <color theme="1"/>
        <rFont val="Tahoma"/>
        <family val="2"/>
      </rPr>
      <t xml:space="preserve">5 Moderado, 10 Mayor y 20 Catastrófico.   </t>
    </r>
    <r>
      <rPr>
        <b/>
        <sz val="9"/>
        <color theme="1"/>
        <rFont val="Tahoma"/>
        <family val="2"/>
      </rPr>
      <t xml:space="preserve"> Zona de riesgo:</t>
    </r>
    <r>
      <rPr>
        <sz val="9"/>
        <color theme="1"/>
        <rFont val="Tahoma"/>
        <family val="2"/>
      </rPr>
      <t xml:space="preserve"> 5-10 Baja; 15-25 Moderado; 30-50 Alta; 60-100 Extrema</t>
    </r>
  </si>
  <si>
    <t xml:space="preserve">P </t>
  </si>
  <si>
    <t>Convenciones para Riesgo Residual: Probabilidad: 1 Rara vez, 2 improbable, 3 Posible, 4 Probable y 5 Casi seguro.   Impacto: 3 Moderado, 4 Mayor y 5 Catastrófico.    Zona de riesgo: B:Baja; M:Moderado; A:Alta; E:Extrema</t>
  </si>
  <si>
    <t xml:space="preserve">M </t>
  </si>
  <si>
    <t xml:space="preserve">B </t>
  </si>
  <si>
    <t>Convenciones para periodo de ejecución: A: Anual, S:Semestral, T:Trimestral, B:Bimestral, M:Mensual, Q:Quincenal</t>
  </si>
  <si>
    <t>A</t>
  </si>
  <si>
    <t xml:space="preserve">T </t>
  </si>
  <si>
    <t xml:space="preserve">S </t>
  </si>
  <si>
    <t>Diciembre</t>
  </si>
  <si>
    <t xml:space="preserve">Posibles deficiencias en liquidación  de  Parafiscales y Seguridad Social </t>
  </si>
  <si>
    <t>Anual</t>
  </si>
  <si>
    <t>Asistencias a reuniones</t>
  </si>
  <si>
    <t>Permanente</t>
  </si>
  <si>
    <t xml:space="preserve">Diciembre </t>
  </si>
  <si>
    <t>Coordinación y Complementariedad</t>
  </si>
  <si>
    <t>Obras para el Desarrollo</t>
  </si>
  <si>
    <t>Adquisición Bienes y Servicios</t>
  </si>
  <si>
    <t>Gestión Jurídica</t>
  </si>
  <si>
    <t>Gestión Archivística y documental</t>
  </si>
  <si>
    <t>No. conceptos con respuesta /No. de conceptos solicitados</t>
  </si>
  <si>
    <t>No. De sensibilizaciones realizadas / No. Políticas establecidas y aplicadas</t>
  </si>
  <si>
    <t xml:space="preserve">No. De métodos participativos aplicados </t>
  </si>
  <si>
    <t>Módulo de Nomina con especificaciones solicitadas en funcionamiento</t>
  </si>
  <si>
    <t>*Número de respuestas efectivas (pago de cuotas partes)/ número de solicitudes  recibidas.
*Bonos pensionales  pagados/bonos pensionales programados</t>
  </si>
  <si>
    <t>Número Total  de proyectos con pliegos  de condiciones técnicamente bien elaborados  /Número Total de pliegos  de condiciones elaborados.</t>
  </si>
  <si>
    <t xml:space="preserve">Numero de ítem con precios estándares /Total de ítem existentes en la base de datos. </t>
  </si>
  <si>
    <t>* Número de bienes entregados por comodato / Numero de bienes  solicitados en comodato.
*  Depósitos Adecuados / Depósitos disponibles.</t>
  </si>
  <si>
    <t>Número de copias realizadas/ Número de copias totales al año</t>
  </si>
  <si>
    <t>Manual aprobado por acto administrativo    Procesos judiciales adjudicados a un responsable / Total de procesos judiciales</t>
  </si>
  <si>
    <t>No. De Mantenimientos realizados, Numero de capacitaciones realizadas</t>
  </si>
  <si>
    <t>Equipo interdisciplinario</t>
  </si>
  <si>
    <t>Recursos  asignados</t>
  </si>
  <si>
    <t>Numero d auditorías realizadas / número de auditorías solicitadas</t>
  </si>
  <si>
    <t>Líder Proceso Relaciones Internacionales y fronterizas</t>
  </si>
  <si>
    <t>Líder del Proceso de Obras,  Lideres Entes externos</t>
  </si>
  <si>
    <t>Líder Recurso Humano</t>
  </si>
  <si>
    <t>Secretaria General y Desarrollo Institucional</t>
  </si>
  <si>
    <t>Secretaria General</t>
  </si>
  <si>
    <t xml:space="preserve">Alta Dirección y Gerente de Contratación </t>
  </si>
  <si>
    <t>Gerencia Técnico Administrativa de Contratación</t>
  </si>
  <si>
    <t>Oficina Jurídica Secretaria de Hacienda</t>
  </si>
  <si>
    <t>Líder Proceso Infraestructura Secretaria General</t>
  </si>
  <si>
    <t>Alta  Dirección</t>
  </si>
  <si>
    <t>Capacitaciones y sensibilizaciones al personal</t>
  </si>
  <si>
    <t>• Coordinación con las entidades para establecer fechas y tiempos para la entrega de los conceptos</t>
  </si>
  <si>
    <t xml:space="preserve">• Jornada de capacitación.   </t>
  </si>
  <si>
    <t>• Aplicar métodos participativos que permitan identificar las necesidades de capacitación de los funcionarios con el objeto de crear un plan que fortalezca las competencias y conocimientos del Recurso Humano de la Gobernación</t>
  </si>
  <si>
    <t>• Actualizar el software de acuerdo a la normatividad vigente</t>
  </si>
  <si>
    <t>Uso de planillas de control. Escaneo de todos los expedientes</t>
  </si>
  <si>
    <t>Adquisición de un software para liquidación de nómina *Contratar 2 servidores de apoyo para la oportuna atención a las solicitudes, *</t>
  </si>
  <si>
    <t xml:space="preserve">Estimación de las estadisticas de  verificación física de las empresas contratadas 
Lista de chequeo y/o calificación de proponentes
</t>
  </si>
  <si>
    <t>* Hacer entrega oportuna de los bienes  a través de comodatos * Adecuar instalaciones para el almacenamiento y protección de los bienes</t>
  </si>
  <si>
    <t>Realización de copias de seguridad mensuales, Proceso de Gestión de TIC, caracterizado e implementado</t>
  </si>
  <si>
    <t>• Fortalecimiento del Plan de Mantenimiento Preventivo y Correctivo de los equipos de alarma, Capacitaciones en el manejo y uso de los sistemas de alarma</t>
  </si>
  <si>
    <t>Destinar la ocupación de los depósitos de archivo exclusivamente a la custodia y almacenamiento de documentos en etapa semiactiva e inactiva.</t>
  </si>
  <si>
    <t>• Dar cumplimiento al Pla Anticorrupción</t>
  </si>
  <si>
    <t>• asignación de recursos  en el Presupuesto anual de la entidad un rubro para la sostenibilidad del sistema</t>
  </si>
  <si>
    <t xml:space="preserve">• Fortalecer y  mejorar el plan de auditorías internas </t>
  </si>
  <si>
    <t>Abr, Ago, Nov</t>
  </si>
  <si>
    <t>No. De capacitaciones solicitadas / No. De Capacitaciones realizadas</t>
  </si>
  <si>
    <t>Jun y Nov</t>
  </si>
  <si>
    <t>Secretaría General</t>
  </si>
  <si>
    <t>Atrasos en los siguientes trámites  realizados por el Fondo de Pensiones: Nomina, en publicación de edicto, Revisión de supervivencia, no pagar cuotas partes en en los tiempos previsto, no pagar los bonos pensionales, inconsistencia en PASIVOCOL</t>
  </si>
  <si>
    <t>Alta Gerencia</t>
  </si>
  <si>
    <t>Gerencia Técnico Administrativa de Contratación, Sec Gral y Desarrollo Institucional</t>
  </si>
  <si>
    <t>abr 
Jul
Sep Nov</t>
  </si>
  <si>
    <t>Líder de gestión documental; Líder de sistemas todos los líderes de procesos</t>
  </si>
  <si>
    <t>¿existen manuales, instructivos o procedimientos para el manejo del control?</t>
  </si>
  <si>
    <t>¿Está(n) definido(s) el(los) responsable(s) de la ejecucución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</si>
  <si>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</si>
  <si>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</si>
  <si>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</si>
  <si>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</si>
  <si>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</si>
  <si>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Criterio de medición</t>
  </si>
  <si>
    <t>Criterios para la evaluación</t>
  </si>
  <si>
    <t>Evaluación</t>
  </si>
  <si>
    <t>Preventivo</t>
  </si>
  <si>
    <t>Detectivo</t>
  </si>
  <si>
    <t>Correctivo</t>
  </si>
  <si>
    <t>Riesgos de corrupción</t>
  </si>
  <si>
    <t>Controles de riesgos de corrupción</t>
  </si>
  <si>
    <r>
      <rPr>
        <b/>
        <sz val="9"/>
        <color theme="1"/>
        <rFont val="Tahoma"/>
        <family val="2"/>
      </rPr>
      <t>R:</t>
    </r>
    <r>
      <rPr>
        <sz val="9"/>
        <color theme="1"/>
        <rFont val="Tahoma"/>
        <family val="2"/>
      </rPr>
      <t xml:space="preserve"> Riesgo; Marcar con una x la casilla si la respuesta es positiva, de lo contrario dejarla en blanco</t>
    </r>
  </si>
  <si>
    <r>
      <rPr>
        <b/>
        <sz val="9"/>
        <color theme="1"/>
        <rFont val="Tahoma"/>
        <family val="2"/>
      </rPr>
      <t xml:space="preserve">Naturaleza del control: 1. Preventivos: </t>
    </r>
    <r>
      <rPr>
        <sz val="9"/>
        <color theme="1"/>
        <rFont val="Tahoma"/>
        <family val="2"/>
      </rPr>
      <t xml:space="preserve">Se orientan a eliminar las causas del riesgo, para prevenir su ocurrencia o materialización. </t>
    </r>
    <r>
      <rPr>
        <b/>
        <sz val="9"/>
        <color theme="1"/>
        <rFont val="Tahoma"/>
        <family val="2"/>
      </rPr>
      <t>Detectivos:</t>
    </r>
    <r>
      <rPr>
        <sz val="9"/>
        <color theme="1"/>
        <rFont val="Tahoma"/>
        <family val="2"/>
      </rPr>
      <t xml:space="preserve"> Aquellos que registran un evento después presentado; sirven para descubrir resultados no previstos y alertar sobre la presencia de un riesgo.  </t>
    </r>
    <r>
      <rPr>
        <b/>
        <sz val="9"/>
        <color theme="1"/>
        <rFont val="Tahoma"/>
        <family val="2"/>
      </rPr>
      <t xml:space="preserve">Correctivos: </t>
    </r>
    <r>
      <rPr>
        <sz val="9"/>
        <color theme="1"/>
        <rFont val="Tahoma"/>
        <family val="2"/>
      </rPr>
      <t xml:space="preserve">Aquellos que permiten, después de ser detectadoel evento no deseado, el restablecimiento de la actividad. </t>
    </r>
  </si>
  <si>
    <t xml:space="preserve">Probabilidad </t>
  </si>
  <si>
    <t>Zonas de riesgo de corrupción</t>
  </si>
  <si>
    <t>Casi seguro</t>
  </si>
  <si>
    <t>Probable</t>
  </si>
  <si>
    <t>Posible</t>
  </si>
  <si>
    <t>Improbable</t>
  </si>
  <si>
    <t>Resultados de la calificación del Riesgo de Corrupción</t>
  </si>
  <si>
    <t>IMPACTO</t>
  </si>
  <si>
    <t>PROBABILIDAD</t>
  </si>
  <si>
    <t>Si se afecta el impacto se desplaza a la izquierda</t>
  </si>
  <si>
    <t>Si se afecta la probabilidad  se desplaza hacia abajo</t>
  </si>
  <si>
    <t>Para determinar el riesgo residual, se comparan los resultados obteidos del riesgo iherente con los controles establecidos, para establecer la zona del riesgo final. Se califica de acuerdo a la siguiente tabla.</t>
  </si>
  <si>
    <t xml:space="preserve">Calificación de los controles </t>
  </si>
  <si>
    <t>Puntaje a disminuir</t>
  </si>
  <si>
    <t>De 0 a 50</t>
  </si>
  <si>
    <t>De 51 a 75</t>
  </si>
  <si>
    <t>De 76 a 100</t>
  </si>
  <si>
    <t>Con la calificación obtenida se realiza un deslizamiento en la matriz, así: si el control afecta la probabilidad se avanza hacia abajo. Si afecta el impacto se avanza a la izquierda.</t>
  </si>
  <si>
    <t>Determinar el Riesgo Residual</t>
  </si>
  <si>
    <t>Control</t>
  </si>
  <si>
    <t>Elaboración</t>
  </si>
  <si>
    <t>Publicación</t>
  </si>
  <si>
    <t>Efectividad de los controles</t>
  </si>
  <si>
    <t>Acciones adelandatas</t>
  </si>
  <si>
    <t>Observaciones</t>
  </si>
  <si>
    <t>Mapa de Riesgos de corrupción</t>
  </si>
  <si>
    <t>Cronograma MRC</t>
  </si>
  <si>
    <t>Formato de Seguimiento Mapa de Riesgos de Corrupción</t>
  </si>
  <si>
    <t>Responsable:</t>
  </si>
  <si>
    <t>Subcomponente</t>
  </si>
  <si>
    <t xml:space="preserve"> Actividades</t>
  </si>
  <si>
    <t>Meta o producto</t>
  </si>
  <si>
    <t xml:space="preserve">Responsable </t>
  </si>
  <si>
    <t>Fecha programada</t>
  </si>
  <si>
    <t>1.1</t>
  </si>
  <si>
    <t>Secretaría de Planeación</t>
  </si>
  <si>
    <t>1.2</t>
  </si>
  <si>
    <t>Política de riesgos de corrupción socializada</t>
  </si>
  <si>
    <t>2.1</t>
  </si>
  <si>
    <t>2.2</t>
  </si>
  <si>
    <t>3.1</t>
  </si>
  <si>
    <t>4.1</t>
  </si>
  <si>
    <t>4.2</t>
  </si>
  <si>
    <t>4.3</t>
  </si>
  <si>
    <t>5.1</t>
  </si>
  <si>
    <t>Informe cuatrimestral</t>
  </si>
  <si>
    <t>Oficina  Asesora de Control Interno</t>
  </si>
  <si>
    <t>Responsable</t>
  </si>
  <si>
    <t>MATRIZ DE DEFINICIÓN DE LOS RIESGOS POR CORRUPCIÓN</t>
  </si>
  <si>
    <t>Proceso</t>
  </si>
  <si>
    <t>Objetivo del proceso</t>
  </si>
  <si>
    <t>Consecuencias</t>
  </si>
  <si>
    <t>Identificación del riesgo de corrupción</t>
  </si>
  <si>
    <t>Proyección de presupuestos con sobre costos para beneficiar a futuros contratistas</t>
  </si>
  <si>
    <t>Direccionar a empresas de papel determinados proyectos</t>
  </si>
  <si>
    <t>Direccionamiento Estratégico</t>
  </si>
  <si>
    <t>Demora e inadecuado servicio en la expedición de pasaportes</t>
  </si>
  <si>
    <t>Inconsistencias en el recibo y entrega de elementos al almacen</t>
  </si>
  <si>
    <t>Item</t>
  </si>
  <si>
    <t>Gestión archivistica y documental</t>
  </si>
  <si>
    <t>Eveluación y control</t>
  </si>
  <si>
    <t>Riesgo 14</t>
  </si>
  <si>
    <t>Riesgo 15</t>
  </si>
  <si>
    <t>Riesgo 16</t>
  </si>
  <si>
    <t>Riesgo 17</t>
  </si>
  <si>
    <t>Riesgo 18</t>
  </si>
  <si>
    <t>Riesgo 19</t>
  </si>
  <si>
    <t>Riesgo 20</t>
  </si>
  <si>
    <t>Riesgo 21</t>
  </si>
  <si>
    <t>Riesgo 22</t>
  </si>
  <si>
    <t>Riesgo 23</t>
  </si>
  <si>
    <t>x</t>
  </si>
  <si>
    <t>Ofrecimiento de dinero para alterar la información que reposa en el archivo central</t>
  </si>
  <si>
    <t>Deficiente red del servicio de internet</t>
  </si>
  <si>
    <t>Caida del sistema, lo que imposibilita la prestación del servicio.</t>
  </si>
  <si>
    <t>Revisión del sistema, Revisión del formato de quejas y reclamos</t>
  </si>
  <si>
    <t>Solicitud de mejora del servicio</t>
  </si>
  <si>
    <t>Necesidad de interactuar con un agente externo</t>
  </si>
  <si>
    <t>Demoras en la ejecución de los proyectos</t>
  </si>
  <si>
    <t>Oficios enviados.
Trámites radicados</t>
  </si>
  <si>
    <t>El representante de la alta dirección debe hacer seguimiento y gestión del cumpplimiento de los tiempos de respuesta</t>
  </si>
  <si>
    <t>Dadivas por parte de los contratistas a los funcionarios del área de contratación</t>
  </si>
  <si>
    <t>Detrimento patrimonial
Investigaciones penales, disciplinarias y fiscales</t>
  </si>
  <si>
    <t>Hacer estudios de las concdiciones del proyecto y establecer una metodología sobre los históricos de cotnratación</t>
  </si>
  <si>
    <t>Listados de asistencia</t>
  </si>
  <si>
    <t>Capacitar al personal en ley 1474, estatuto anticorrupción</t>
  </si>
  <si>
    <t>Detrimento patrimonial
Investigaciones de tipo fiscal</t>
  </si>
  <si>
    <t>Listado  de Precios de referencia oficial
Revisión  de una muestra representativa de proyectos  con iguales ítems para verificar si tienen el mismo rango establecidos en la lista de precios de referencia</t>
  </si>
  <si>
    <t>Listado de asistencia.
Bases de datos</t>
  </si>
  <si>
    <t>Base de datos</t>
  </si>
  <si>
    <t>Capacitación de los funcionarios 
Establecer un mecanismo técnico que permita proyectar bases de datos confiables del sector en el que se vaya a trabajar</t>
  </si>
  <si>
    <t>Solicitar a la cámara de comercio bases de datos.</t>
  </si>
  <si>
    <t>Falta de compromiso del evaluador y del evaluado</t>
  </si>
  <si>
    <t>Acarrea sanciones disciplianrias.
Perdida de beneficios</t>
  </si>
  <si>
    <t>Deficiencias en el aplicativo o software.
Desconocimiento de la normatividad</t>
  </si>
  <si>
    <t>Generación de demandas</t>
  </si>
  <si>
    <t>Falta de custodia del archivo.
Desorganización de los expedientes</t>
  </si>
  <si>
    <t>Posibles investigaciones disciplinarias.</t>
  </si>
  <si>
    <t xml:space="preserve">Listado de asistencia </t>
  </si>
  <si>
    <t>Capacitaciones a secretarios y asesores con personal a cargo</t>
  </si>
  <si>
    <t>Oficios
Convocatoria
Acta de elección
Acto administrativo de conformación</t>
  </si>
  <si>
    <t>Comunicaciones al ordenador del gasto informando la fecha de vencimiento y elaborando la convocatoria</t>
  </si>
  <si>
    <t>Planillas pagadas</t>
  </si>
  <si>
    <t>Adquisición de nuevo módulo para liquidación de la nómina</t>
  </si>
  <si>
    <t>Carpeta control de salida</t>
  </si>
  <si>
    <t>Se inventarió el archivo.
Se presta a través de planillas</t>
  </si>
  <si>
    <t>Número de expedientes de contratos de prestación de servicios perdidos / número de contratos de prestación de servicios prestados.</t>
  </si>
  <si>
    <t>Nominas.
Contrato de OPS del alimentador</t>
  </si>
  <si>
    <t>Proceder a los pagos de las cuotas partes pensionales.
Se contrató personal para alimentar PASIVOCOL.</t>
  </si>
  <si>
    <t>Dadivas por parte de los contratistas a los funcionarios del área de Almacen</t>
  </si>
  <si>
    <t>Detrimento del patrimonio público</t>
  </si>
  <si>
    <t>Actas de saldo de bodega</t>
  </si>
  <si>
    <t>Base de datos.
Revisión mensual de saldos en bodega</t>
  </si>
  <si>
    <t>Detrimento patrimonial</t>
  </si>
  <si>
    <t>Videos y grabaciones</t>
  </si>
  <si>
    <t xml:space="preserve">Falta de recursos </t>
  </si>
  <si>
    <t>Falta de personal</t>
  </si>
  <si>
    <t>Incumplimiento de las metas de la entidad</t>
  </si>
  <si>
    <t>Desconocimiento de las políticas de la entidad</t>
  </si>
  <si>
    <t>Incumplimiento de mtas de la entidad</t>
  </si>
  <si>
    <t>Aumento de la planta de personal</t>
  </si>
  <si>
    <t xml:space="preserve">Actas de reuniones y socializaciones </t>
  </si>
  <si>
    <t>Informes de seguimiento y auditoria</t>
  </si>
  <si>
    <t>Gestión de recursos</t>
  </si>
  <si>
    <t>Gestión de recursos financieros</t>
  </si>
  <si>
    <t>Gestión de recusros y contratación de personal</t>
  </si>
  <si>
    <t>C</t>
  </si>
  <si>
    <t>P</t>
  </si>
  <si>
    <t>E</t>
  </si>
  <si>
    <t>M</t>
  </si>
  <si>
    <t>B</t>
  </si>
  <si>
    <t>Abril, Agosto, Diciembre</t>
  </si>
  <si>
    <t>Riesgos de corrupción eficientes y  actualizados</t>
  </si>
  <si>
    <t xml:space="preserve"> Secretaría de Planeación</t>
  </si>
  <si>
    <t>Mensualmente</t>
  </si>
  <si>
    <t xml:space="preserve">Monitorear  mensualmente el mapa de riesgos de corrupción, para para detectar cambios, identificar riesgos emergentes y realizar su posible actualización </t>
  </si>
  <si>
    <t>Elaborar trimestralmente un informe consolidado sobre los resultados del monitoreo realizado  al mapa  de riesgos de corrupción y retroalimentar a los líderes de proceso</t>
  </si>
  <si>
    <t>Reporte de monitoreo trimestral publicado</t>
  </si>
  <si>
    <t>Abril, Julio, Octubre</t>
  </si>
  <si>
    <t>Mapa de riesgos de corrupciónsocializado</t>
  </si>
  <si>
    <t>Política de riesgos de corrupción definida</t>
  </si>
  <si>
    <t>Realizar  reuniones   de trabajo con delegados de cada Dependencia  para elaborar el mapa de riesgos de corrupción</t>
  </si>
  <si>
    <t>Mapa de Riesgos de corrupción elaborado</t>
  </si>
  <si>
    <t>Socializar y afinar con las dependencias  la política de riesgos de corrupción</t>
  </si>
  <si>
    <t>Política de riesgos de corrupción y Mapa de riesgos de corrupción publicados</t>
  </si>
  <si>
    <t>Subcomponente 1
Política de Administración de Riesgos de Corrupción</t>
  </si>
  <si>
    <t>Subcomponente 2 
Construcción del Mapa de Riesgos de Corrupción</t>
  </si>
  <si>
    <t xml:space="preserve">Subcomponente 3 
Consulta y divulgación </t>
  </si>
  <si>
    <t>Subcomponente 4 
Monitoreo o revisión</t>
  </si>
  <si>
    <t>Subcomponente 5 
Seguimiento</t>
  </si>
  <si>
    <t>Realizar reuniones de trabajo con los delegados de las dependencias para definir  la política de administración de riesgos de corrupción .</t>
  </si>
  <si>
    <t>Establecer las directrices estrategicas de la entidad incluyendo las que se refieren a la calidad</t>
  </si>
  <si>
    <t>Formular, ejecutar, evaluar y realizar seguimiento y control de los planes, políticas, programas y proyectos de desarrollo integral y sectorial relacionadas con el desarrollocomunitario, justicia, seguridad y convivencia ciudadana, gestión, promoción y proteccion de los derechos humanos y DIH, grupos étnicos, equidad de género y atención integral de la mujer y comunidad LGTBI, victimas del conflicto armado, adulto mayor y las personas con discapacidad, la prevención y atención de emergencias y desastres en el Departamento de Arauca.</t>
  </si>
  <si>
    <t>Trazar y ejecutar políticas en materia de infraestructura, para garantizar la calidad en cobertura en vías, energía, equipamento colectivo y espaci público con el fin de mejorar la calidad de vida de la comunidad que habita en el departamento de Arauca</t>
  </si>
  <si>
    <t xml:space="preserve">Adquirir los bienes y servicios, mediante la implementación de procedimientos de contratación de manera eficaz, eficiente y con efectividad en estricta observancia de la normatividad vigente, con el fin de satisfacer las necesidades que demande el Departamento de  Arauca
</t>
  </si>
  <si>
    <t>Celebración indebida de contratos. Delito de carácter penal. Detrimento patrimonial</t>
  </si>
  <si>
    <t>Lograr que todas las actuaciones de la administración departamental se desarrollen de conformidad con la constitución y la ley. Defender los intereses del departamento a través de la representació judicial. Salvaguardar los principios de la función pública mediante la imposición de sanciones a sus infractores</t>
  </si>
  <si>
    <t>Perdida del proceso judicial</t>
  </si>
  <si>
    <t>Pérdida de información vital para para la defensa de la administración</t>
  </si>
  <si>
    <t>Perdida de recursos públicos</t>
  </si>
  <si>
    <t>No ejercer la adecuada defensa de los intereses de la administración</t>
  </si>
  <si>
    <t>Garantizar el manejo y administración del personal de la gobernación, en cuanto a su ingreso, permanencia y retiro</t>
  </si>
  <si>
    <t>No se cuente con recursos en el rubro de cuotas-partes para el pago</t>
  </si>
  <si>
    <t>Ejecución y embargos de las cuentas del departamento de Arauca</t>
  </si>
  <si>
    <t>Elaborar, desarollar y garantizar que los bienes, obras y servicios adquiridos cumplan con las especificaciones definidas para la prestacion de los servicios</t>
  </si>
  <si>
    <t>Garantizar una adecuada administración de los documentos producidos y recibidos por la gobernación, de tal forma que contribuyan a la toma de desiciones y al cumplimiento de los objetivos misionales</t>
  </si>
  <si>
    <t>Establecer si el sistema de gestión está acorde con la planificación y cumple los requisitos señalados para los sistemas de Gestión de Calidad y Control Interno, así como verificar el grado de implementación, su eficiencia, eficacia y efectividad y asegurar la conveniencia y la adecuación.</t>
  </si>
  <si>
    <t>FORMATO MONITOREO Y REVISIÓN PLAN ANTICORRUPCIÓN</t>
  </si>
  <si>
    <r>
      <t xml:space="preserve">Entidad: </t>
    </r>
    <r>
      <rPr>
        <sz val="10"/>
        <color theme="1"/>
        <rFont val="Tahoma"/>
        <family val="2"/>
      </rPr>
      <t>Gobernación de Arauca</t>
    </r>
  </si>
  <si>
    <t>FECHA:</t>
  </si>
  <si>
    <t>¿Los controles son eficaces y eficientes?</t>
  </si>
  <si>
    <t xml:space="preserve"> ¿Riesgos de corrupción materializados?</t>
  </si>
  <si>
    <t xml:space="preserve"> ¿Observaciones o investigaciones disciplinarias, penales, fiscales o de entes reguladores?</t>
  </si>
  <si>
    <t>¿Hay cambios importantes en el entorno que den lugar a nuevos riesgos?</t>
  </si>
  <si>
    <t>Firma responsable</t>
  </si>
  <si>
    <t>ENTIDAD:    GOBERNACION DE ARAUCA</t>
  </si>
  <si>
    <t>Inconsistencias en el recibo y entrega de elementos al almacén</t>
  </si>
  <si>
    <t>Pérdida de información  documental</t>
  </si>
  <si>
    <t>Detrimento patrimonial
Investigaciones fiscaes, disciplinarias y penales</t>
  </si>
  <si>
    <t>Detrimento patrimonial
Investigaciones fiscales, disciplinarias y penales</t>
  </si>
  <si>
    <t>incluir como obligación específica en el conrato de los abogados externos la entrega de documentos relacionados con sus actuaciones en defensa de los intereses del departamento.</t>
  </si>
  <si>
    <t xml:space="preserve">Interés de terceros </t>
  </si>
  <si>
    <t>Negligencia,  falta de defensa técnica</t>
  </si>
  <si>
    <t>Componente 1: GESTIÓN DEL RIESGO DE CORRUPCIÓN</t>
  </si>
  <si>
    <t>PLAN ANTICORRUPCIÓN Y DE ATENCIÓN AL CIUDADANO 2018</t>
  </si>
  <si>
    <t>Publicar y Divulgar La poítica de Riesgos de corrupción y el Mapa de Riesgos de Corrupción 2018 en la página web de la Gobernación</t>
  </si>
  <si>
    <t>Realizar, en caso de ser necesario ajustes al Plan anticorrupción 2018</t>
  </si>
  <si>
    <t>22-25/01/2018</t>
  </si>
  <si>
    <t>25-30/01/2018</t>
  </si>
  <si>
    <t>17-19 /01/2018</t>
  </si>
  <si>
    <t>15-19/01/2018</t>
  </si>
  <si>
    <t>22 -25/01/2018</t>
  </si>
  <si>
    <t xml:space="preserve">Verificar la efectividad del avance de las acciones propuestas establecidas en el Plan Anticorrupción y Atención al Ciudadano </t>
  </si>
  <si>
    <t>Socializar y afinar del mapa de riesgos de corrupción con las Dependencias.</t>
  </si>
</sst>
</file>

<file path=xl/styles.xml><?xml version="1.0" encoding="utf-8"?>
<styleSheet xmlns="http://schemas.openxmlformats.org/spreadsheetml/2006/main">
  <numFmts count="2">
    <numFmt numFmtId="164" formatCode="dd/mm/yyyy;@"/>
    <numFmt numFmtId="165" formatCode="[$-240A]d&quot; de &quot;mmmm&quot; de &quot;yyyy;@"/>
  </numFmts>
  <fonts count="17">
    <font>
      <sz val="11"/>
      <color theme="1"/>
      <name val="Calibri"/>
      <family val="2"/>
      <scheme val="minor"/>
    </font>
    <font>
      <sz val="11"/>
      <color theme="1"/>
      <name val="Tahoma"/>
      <family val="2"/>
    </font>
    <font>
      <b/>
      <sz val="11"/>
      <color theme="1"/>
      <name val="Tahoma"/>
      <family val="2"/>
    </font>
    <font>
      <sz val="8"/>
      <color theme="1"/>
      <name val="Calibri"/>
      <family val="2"/>
      <scheme val="minor"/>
    </font>
    <font>
      <b/>
      <sz val="8"/>
      <color theme="1"/>
      <name val="Tahoma"/>
      <family val="2"/>
    </font>
    <font>
      <sz val="8"/>
      <color theme="1"/>
      <name val="Tahoma"/>
      <family val="2"/>
    </font>
    <font>
      <b/>
      <sz val="9"/>
      <color theme="1"/>
      <name val="Tahoma"/>
      <family val="2"/>
    </font>
    <font>
      <b/>
      <sz val="10"/>
      <color theme="1"/>
      <name val="Tahoma"/>
      <family val="2"/>
    </font>
    <font>
      <b/>
      <sz val="9"/>
      <color rgb="FF000000"/>
      <name val="Tahoma"/>
      <family val="2"/>
    </font>
    <font>
      <b/>
      <sz val="10"/>
      <color rgb="FF000000"/>
      <name val="Tahoma"/>
      <family val="2"/>
    </font>
    <font>
      <b/>
      <sz val="11"/>
      <color rgb="FF000000"/>
      <name val="Tahoma"/>
      <family val="2"/>
    </font>
    <font>
      <sz val="9"/>
      <color rgb="FF000000"/>
      <name val="Tahoma"/>
      <family val="2"/>
    </font>
    <font>
      <sz val="10"/>
      <color rgb="FF000000"/>
      <name val="Tahoma"/>
      <family val="2"/>
    </font>
    <font>
      <sz val="9"/>
      <color theme="1"/>
      <name val="Tahoma"/>
      <family val="2"/>
    </font>
    <font>
      <sz val="8"/>
      <color rgb="FF000000"/>
      <name val="Tahoma"/>
      <family val="2"/>
    </font>
    <font>
      <b/>
      <sz val="11"/>
      <color theme="1"/>
      <name val="Calibri"/>
      <family val="2"/>
      <scheme val="minor"/>
    </font>
    <font>
      <sz val="10"/>
      <color theme="1"/>
      <name val="Tahoma"/>
      <family val="2"/>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E9FEB4"/>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03">
    <xf numFmtId="0" fontId="0" fillId="0" borderId="0" xfId="0"/>
    <xf numFmtId="0" fontId="0" fillId="0" borderId="1" xfId="0" applyBorder="1"/>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xf numFmtId="0" fontId="5" fillId="0" borderId="0" xfId="0" applyFont="1"/>
    <xf numFmtId="0" fontId="3" fillId="0" borderId="0" xfId="0" applyFont="1"/>
    <xf numFmtId="0" fontId="5" fillId="0" borderId="1" xfId="0" applyFont="1" applyFill="1" applyBorder="1" applyAlignment="1">
      <alignment horizontal="center" vertical="center"/>
    </xf>
    <xf numFmtId="0" fontId="5" fillId="0" borderId="0" xfId="0" applyFont="1" applyBorder="1" applyAlignment="1">
      <alignment horizontal="left" vertical="center" wrapText="1"/>
    </xf>
    <xf numFmtId="0" fontId="5"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3" borderId="1" xfId="0" applyFont="1" applyFill="1" applyBorder="1" applyAlignment="1">
      <alignment vertical="center" wrapText="1"/>
    </xf>
    <xf numFmtId="0" fontId="0" fillId="3" borderId="1" xfId="0" applyFill="1" applyBorder="1"/>
    <xf numFmtId="0" fontId="0" fillId="3" borderId="1" xfId="0" applyFill="1" applyBorder="1" applyAlignment="1">
      <alignment horizontal="center" vertical="center"/>
    </xf>
    <xf numFmtId="0" fontId="6" fillId="3" borderId="1"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wrapText="1"/>
    </xf>
    <xf numFmtId="0" fontId="8" fillId="2" borderId="7"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3"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1"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right" vertical="center" wrapText="1"/>
    </xf>
    <xf numFmtId="0" fontId="9" fillId="2" borderId="4" xfId="0" applyFont="1" applyFill="1" applyBorder="1" applyAlignment="1">
      <alignment vertical="center" wrapText="1"/>
    </xf>
    <xf numFmtId="0" fontId="11" fillId="2" borderId="1" xfId="0" applyFont="1" applyFill="1" applyBorder="1" applyAlignment="1">
      <alignment vertical="top" wrapText="1"/>
    </xf>
    <xf numFmtId="0" fontId="13" fillId="0" borderId="0" xfId="0" applyFont="1"/>
    <xf numFmtId="0" fontId="14" fillId="2" borderId="1" xfId="0" applyFont="1" applyFill="1" applyBorder="1" applyAlignment="1">
      <alignment vertical="center" wrapText="1"/>
    </xf>
    <xf numFmtId="0" fontId="14" fillId="2" borderId="1" xfId="0" applyFont="1" applyFill="1" applyBorder="1" applyAlignment="1">
      <alignment horizontal="center" vertical="center" wrapText="1"/>
    </xf>
    <xf numFmtId="17" fontId="14" fillId="2" borderId="1" xfId="0" applyNumberFormat="1" applyFont="1" applyFill="1" applyBorder="1" applyAlignment="1">
      <alignment vertical="center"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wrapText="1"/>
    </xf>
    <xf numFmtId="0" fontId="5" fillId="2" borderId="1" xfId="0" applyFont="1" applyFill="1" applyBorder="1" applyAlignment="1">
      <alignment vertical="top" wrapText="1"/>
    </xf>
    <xf numFmtId="0" fontId="5" fillId="0" borderId="1" xfId="0" applyFont="1" applyBorder="1" applyAlignment="1">
      <alignment wrapText="1"/>
    </xf>
    <xf numFmtId="0" fontId="14" fillId="2" borderId="1" xfId="0" applyFont="1" applyFill="1" applyBorder="1" applyAlignment="1">
      <alignment horizontal="left" vertical="center" wrapText="1"/>
    </xf>
    <xf numFmtId="0" fontId="7" fillId="0" borderId="1" xfId="0" applyFont="1" applyBorder="1" applyAlignment="1">
      <alignment horizontal="center" vertical="center"/>
    </xf>
    <xf numFmtId="0" fontId="1" fillId="0" borderId="1" xfId="0" applyFont="1" applyBorder="1"/>
    <xf numFmtId="0" fontId="13" fillId="0" borderId="1" xfId="0" applyFont="1" applyBorder="1"/>
    <xf numFmtId="0" fontId="6"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6" fillId="5" borderId="1" xfId="0" applyFont="1" applyFill="1" applyBorder="1" applyAlignment="1">
      <alignment vertical="center" wrapText="1"/>
    </xf>
    <xf numFmtId="0" fontId="2" fillId="0" borderId="6" xfId="0" applyFont="1" applyBorder="1" applyAlignment="1">
      <alignment horizontal="center" vertical="center"/>
    </xf>
    <xf numFmtId="0" fontId="7" fillId="0" borderId="1" xfId="0" applyFont="1" applyBorder="1" applyAlignment="1">
      <alignment horizontal="center"/>
    </xf>
    <xf numFmtId="0" fontId="13" fillId="0" borderId="1" xfId="0" applyFont="1" applyBorder="1" applyAlignment="1">
      <alignment horizontal="center" vertical="center"/>
    </xf>
    <xf numFmtId="0" fontId="1"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xf numFmtId="0" fontId="1" fillId="0" borderId="5" xfId="0" applyFont="1" applyBorder="1" applyAlignment="1">
      <alignment horizontal="center" vertical="center"/>
    </xf>
    <xf numFmtId="0" fontId="0" fillId="0" borderId="5" xfId="0" applyBorder="1"/>
    <xf numFmtId="0" fontId="0" fillId="0" borderId="0" xfId="0" applyBorder="1"/>
    <xf numFmtId="0" fontId="13"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xf>
    <xf numFmtId="0" fontId="13" fillId="0" borderId="4" xfId="0" applyFont="1" applyBorder="1" applyAlignment="1">
      <alignment horizontal="center" vertical="center"/>
    </xf>
    <xf numFmtId="0" fontId="16" fillId="0" borderId="0" xfId="0" applyFont="1"/>
    <xf numFmtId="0" fontId="16" fillId="0" borderId="1" xfId="0" applyFont="1" applyBorder="1" applyAlignment="1">
      <alignment horizontal="center" vertical="center"/>
    </xf>
    <xf numFmtId="0" fontId="16" fillId="0" borderId="1" xfId="0" applyFont="1" applyBorder="1"/>
    <xf numFmtId="0" fontId="16" fillId="0" borderId="0" xfId="0" applyFont="1" applyAlignment="1">
      <alignment horizontal="left" wrapText="1"/>
    </xf>
    <xf numFmtId="0" fontId="16" fillId="0" borderId="1" xfId="0" applyFont="1" applyBorder="1" applyAlignment="1">
      <alignment horizontal="center" vertical="center" wrapText="1"/>
    </xf>
    <xf numFmtId="0" fontId="14" fillId="2" borderId="0" xfId="0" applyFont="1" applyFill="1" applyBorder="1" applyAlignment="1">
      <alignment vertical="top" wrapText="1"/>
    </xf>
    <xf numFmtId="0" fontId="14" fillId="0" borderId="0" xfId="0" applyFont="1" applyBorder="1" applyAlignment="1">
      <alignment vertical="top" wrapText="1"/>
    </xf>
    <xf numFmtId="0" fontId="5" fillId="2" borderId="0" xfId="0" applyFont="1" applyFill="1" applyAlignment="1">
      <alignment horizontal="center" vertical="center"/>
    </xf>
    <xf numFmtId="0" fontId="5" fillId="2" borderId="0" xfId="0" applyFont="1" applyFill="1"/>
    <xf numFmtId="0" fontId="13" fillId="2" borderId="0" xfId="0" applyFont="1" applyFill="1"/>
    <xf numFmtId="0" fontId="5" fillId="2"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0" borderId="1" xfId="0" applyFont="1" applyBorder="1" applyAlignment="1">
      <alignment horizontal="center" vertical="center"/>
    </xf>
    <xf numFmtId="0" fontId="6" fillId="6" borderId="1" xfId="0" applyFont="1" applyFill="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xf>
    <xf numFmtId="0" fontId="3" fillId="0" borderId="0" xfId="0" applyFont="1" applyBorder="1" applyAlignment="1">
      <alignment horizontal="center" wrapText="1"/>
    </xf>
    <xf numFmtId="0" fontId="3" fillId="0" borderId="0" xfId="0" applyFont="1" applyBorder="1" applyAlignment="1">
      <alignment horizontal="center"/>
    </xf>
    <xf numFmtId="0" fontId="5" fillId="0" borderId="0"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vertical="center" wrapText="1"/>
    </xf>
    <xf numFmtId="0" fontId="6" fillId="2" borderId="0" xfId="0" applyFont="1" applyFill="1" applyBorder="1" applyAlignment="1">
      <alignment horizontal="left" vertical="center" wrapText="1"/>
    </xf>
    <xf numFmtId="0" fontId="0" fillId="0" borderId="5" xfId="0" applyBorder="1" applyAlignment="1">
      <alignment horizontal="center" vertical="center"/>
    </xf>
    <xf numFmtId="0" fontId="5" fillId="0" borderId="1" xfId="0" applyFont="1" applyBorder="1" applyAlignment="1">
      <alignment horizontal="center" vertical="center" wrapText="1"/>
    </xf>
    <xf numFmtId="0" fontId="14" fillId="2" borderId="0" xfId="0" applyFont="1" applyFill="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wrapText="1"/>
    </xf>
    <xf numFmtId="0" fontId="13" fillId="0" borderId="1" xfId="0" applyFont="1" applyBorder="1" applyAlignment="1">
      <alignment horizontal="center" vertical="center" wrapText="1"/>
    </xf>
    <xf numFmtId="0" fontId="5" fillId="0" borderId="0" xfId="0" applyFont="1" applyBorder="1"/>
    <xf numFmtId="0" fontId="13" fillId="2" borderId="0" xfId="0" applyFont="1" applyFill="1" applyAlignment="1"/>
    <xf numFmtId="0" fontId="0" fillId="7" borderId="0" xfId="0" applyFill="1"/>
    <xf numFmtId="0" fontId="13" fillId="0" borderId="0" xfId="0" applyFont="1" applyAlignment="1"/>
    <xf numFmtId="0" fontId="0" fillId="0" borderId="1" xfId="0" applyBorder="1" applyAlignment="1">
      <alignment horizontal="center" vertical="center"/>
    </xf>
    <xf numFmtId="0" fontId="13"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top" wrapText="1"/>
    </xf>
    <xf numFmtId="0" fontId="5" fillId="2" borderId="0" xfId="0" applyFont="1" applyFill="1" applyAlignment="1">
      <alignment horizontal="right" vertical="center"/>
    </xf>
    <xf numFmtId="0" fontId="5" fillId="2" borderId="1" xfId="0" applyFont="1" applyFill="1" applyBorder="1" applyAlignment="1">
      <alignment vertical="center" wrapText="1"/>
    </xf>
    <xf numFmtId="0" fontId="1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0" fillId="0" borderId="2" xfId="0" applyBorder="1"/>
    <xf numFmtId="0" fontId="7" fillId="2" borderId="7" xfId="0" applyFont="1" applyFill="1" applyBorder="1" applyAlignment="1">
      <alignment vertical="center"/>
    </xf>
    <xf numFmtId="0" fontId="7" fillId="2" borderId="3" xfId="0" applyFont="1" applyFill="1" applyBorder="1" applyAlignment="1">
      <alignment vertical="center"/>
    </xf>
    <xf numFmtId="0" fontId="6" fillId="6"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5" borderId="1" xfId="0" applyFill="1" applyBorder="1"/>
    <xf numFmtId="0" fontId="0" fillId="0" borderId="0" xfId="0" applyBorder="1" applyAlignment="1">
      <alignment horizontal="center" vertical="center"/>
    </xf>
    <xf numFmtId="0" fontId="13" fillId="0" borderId="0" xfId="0" applyFont="1" applyBorder="1" applyAlignment="1">
      <alignment vertical="center" wrapText="1"/>
    </xf>
    <xf numFmtId="0" fontId="10" fillId="2" borderId="0" xfId="0" applyFont="1" applyFill="1" applyBorder="1" applyAlignment="1">
      <alignment vertical="top" wrapText="1"/>
    </xf>
    <xf numFmtId="0" fontId="14" fillId="2" borderId="6" xfId="0" applyFont="1" applyFill="1" applyBorder="1" applyAlignment="1">
      <alignment vertical="center" wrapText="1"/>
    </xf>
    <xf numFmtId="0" fontId="11" fillId="2" borderId="1" xfId="0" applyFont="1" applyFill="1" applyBorder="1" applyAlignment="1">
      <alignment vertical="center" wrapText="1"/>
    </xf>
    <xf numFmtId="14" fontId="5" fillId="2" borderId="1" xfId="0" applyNumberFormat="1" applyFont="1" applyFill="1" applyBorder="1" applyAlignment="1" applyProtection="1">
      <alignment horizontal="justify" vertical="center" wrapText="1"/>
    </xf>
    <xf numFmtId="0" fontId="5"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0" fontId="13" fillId="9" borderId="1" xfId="0" applyFont="1" applyFill="1" applyBorder="1" applyAlignment="1">
      <alignment horizontal="center" vertical="center"/>
    </xf>
    <xf numFmtId="0" fontId="13" fillId="9" borderId="1" xfId="0" applyFont="1" applyFill="1" applyBorder="1" applyAlignment="1">
      <alignment horizontal="center" vertical="center" wrapText="1"/>
    </xf>
    <xf numFmtId="164" fontId="13" fillId="0" borderId="1" xfId="0" applyNumberFormat="1" applyFont="1" applyFill="1" applyBorder="1" applyAlignment="1">
      <alignment horizontal="center" vertical="center"/>
    </xf>
    <xf numFmtId="0" fontId="13" fillId="0" borderId="1" xfId="0" applyFont="1" applyFill="1" applyBorder="1" applyAlignment="1">
      <alignment horizontal="center" wrapText="1"/>
    </xf>
    <xf numFmtId="0" fontId="13" fillId="0" borderId="0" xfId="0" applyFont="1" applyFill="1"/>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left"/>
    </xf>
    <xf numFmtId="0" fontId="13" fillId="0" borderId="5"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0" fillId="2" borderId="0" xfId="0" applyFont="1" applyFill="1" applyBorder="1" applyAlignment="1">
      <alignment horizontal="center" vertical="top" wrapText="1"/>
    </xf>
    <xf numFmtId="0" fontId="13" fillId="4" borderId="1" xfId="0" applyFont="1" applyFill="1" applyBorder="1" applyAlignment="1">
      <alignment horizontal="center" vertical="center"/>
    </xf>
    <xf numFmtId="0" fontId="13" fillId="4" borderId="1" xfId="0" applyFont="1" applyFill="1" applyBorder="1" applyAlignment="1">
      <alignment vertical="center"/>
    </xf>
    <xf numFmtId="0" fontId="13" fillId="9" borderId="1" xfId="0" applyFont="1" applyFill="1" applyBorder="1" applyAlignment="1">
      <alignment horizontal="center" vertical="center"/>
    </xf>
    <xf numFmtId="0" fontId="5" fillId="2" borderId="6" xfId="0" applyFont="1" applyFill="1" applyBorder="1" applyAlignment="1">
      <alignment horizontal="center" vertical="center"/>
    </xf>
    <xf numFmtId="0" fontId="11" fillId="2" borderId="0" xfId="0" applyFont="1" applyFill="1" applyBorder="1" applyAlignment="1">
      <alignment horizontal="center" vertical="center" wrapText="1"/>
    </xf>
    <xf numFmtId="0" fontId="13" fillId="0" borderId="0" xfId="0" applyFont="1" applyBorder="1" applyAlignment="1">
      <alignment horizontal="left" vertical="center"/>
    </xf>
    <xf numFmtId="0" fontId="10" fillId="2"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textRotation="90" wrapText="1"/>
    </xf>
    <xf numFmtId="0" fontId="12" fillId="2" borderId="7"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3" fillId="0" borderId="12" xfId="0" applyFont="1" applyBorder="1" applyAlignment="1">
      <alignment horizontal="left" vertical="center"/>
    </xf>
    <xf numFmtId="0" fontId="11" fillId="2" borderId="1" xfId="0" applyFont="1" applyFill="1" applyBorder="1" applyAlignment="1">
      <alignment horizontal="center" vertical="top" wrapText="1"/>
    </xf>
    <xf numFmtId="0" fontId="14" fillId="2" borderId="0" xfId="0" applyFont="1" applyFill="1" applyBorder="1" applyAlignment="1">
      <alignment horizontal="left" vertical="center" wrapText="1"/>
    </xf>
    <xf numFmtId="0" fontId="7" fillId="8" borderId="2" xfId="0" applyFont="1" applyFill="1" applyBorder="1" applyAlignment="1">
      <alignment horizontal="center" vertical="center"/>
    </xf>
    <xf numFmtId="0" fontId="7" fillId="8" borderId="7" xfId="0" applyFont="1" applyFill="1" applyBorder="1" applyAlignment="1">
      <alignment horizontal="center" vertical="center"/>
    </xf>
    <xf numFmtId="0" fontId="7" fillId="8" borderId="3"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2" borderId="14" xfId="0" applyFont="1" applyFill="1" applyBorder="1" applyAlignment="1">
      <alignment horizontal="center" vertical="center" wrapText="1"/>
    </xf>
    <xf numFmtId="0" fontId="5" fillId="0" borderId="14" xfId="0" applyFont="1" applyBorder="1" applyAlignment="1">
      <alignment horizontal="left" vertical="center" wrapText="1"/>
    </xf>
    <xf numFmtId="0" fontId="7" fillId="8" borderId="1"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top"/>
    </xf>
    <xf numFmtId="0" fontId="14" fillId="2" borderId="6" xfId="0" applyFont="1" applyFill="1" applyBorder="1" applyAlignment="1">
      <alignment horizontal="left"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3" fillId="3" borderId="1" xfId="0" applyFont="1" applyFill="1" applyBorder="1" applyAlignment="1">
      <alignment horizontal="center"/>
    </xf>
    <xf numFmtId="0" fontId="4" fillId="3"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wrapText="1"/>
    </xf>
    <xf numFmtId="0" fontId="5" fillId="3" borderId="2" xfId="0" applyFont="1" applyFill="1" applyBorder="1" applyAlignment="1">
      <alignment horizontal="center"/>
    </xf>
    <xf numFmtId="0" fontId="5" fillId="3" borderId="7" xfId="0" applyFont="1" applyFill="1" applyBorder="1" applyAlignment="1">
      <alignment horizontal="center"/>
    </xf>
    <xf numFmtId="0" fontId="5" fillId="3" borderId="3" xfId="0" applyFont="1" applyFill="1" applyBorder="1" applyAlignment="1">
      <alignment horizontal="center"/>
    </xf>
    <xf numFmtId="0" fontId="3" fillId="3" borderId="1" xfId="0" applyFont="1" applyFill="1" applyBorder="1" applyAlignment="1">
      <alignment horizontal="center" wrapText="1"/>
    </xf>
    <xf numFmtId="0" fontId="5" fillId="3" borderId="1" xfId="0" applyFont="1" applyFill="1" applyBorder="1" applyAlignment="1">
      <alignment horizontal="center"/>
    </xf>
    <xf numFmtId="0" fontId="3" fillId="3" borderId="2" xfId="0" applyFont="1" applyFill="1" applyBorder="1" applyAlignment="1">
      <alignment horizontal="center"/>
    </xf>
    <xf numFmtId="0" fontId="3" fillId="3" borderId="7" xfId="0" applyFont="1" applyFill="1" applyBorder="1" applyAlignment="1">
      <alignment horizontal="center"/>
    </xf>
    <xf numFmtId="0" fontId="3" fillId="3" borderId="3" xfId="0" applyFont="1" applyFill="1" applyBorder="1" applyAlignment="1">
      <alignment horizont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13" xfId="0" applyFont="1" applyBorder="1" applyAlignment="1">
      <alignment horizontal="center" wrapText="1"/>
    </xf>
    <xf numFmtId="0" fontId="5" fillId="0" borderId="9" xfId="0" applyFont="1" applyBorder="1" applyAlignment="1">
      <alignment horizontal="center" wrapText="1"/>
    </xf>
    <xf numFmtId="0" fontId="5" fillId="0" borderId="6" xfId="0" applyFont="1" applyBorder="1" applyAlignment="1">
      <alignment horizontal="center" wrapText="1"/>
    </xf>
    <xf numFmtId="0" fontId="5" fillId="0" borderId="10" xfId="0" applyFont="1" applyBorder="1" applyAlignment="1">
      <alignment horizontal="center" wrapText="1"/>
    </xf>
    <xf numFmtId="0" fontId="3" fillId="0" borderId="2" xfId="0" applyFont="1" applyBorder="1" applyAlignment="1">
      <alignment horizontal="center"/>
    </xf>
    <xf numFmtId="0" fontId="3" fillId="0" borderId="7" xfId="0" applyFont="1" applyBorder="1" applyAlignment="1">
      <alignment horizontal="center"/>
    </xf>
    <xf numFmtId="0" fontId="3" fillId="0" borderId="3" xfId="0" applyFont="1" applyBorder="1" applyAlignment="1">
      <alignment horizont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left" wrapText="1"/>
    </xf>
    <xf numFmtId="0" fontId="4" fillId="0" borderId="12" xfId="0" applyFont="1" applyBorder="1" applyAlignment="1">
      <alignment horizontal="left" wrapText="1"/>
    </xf>
    <xf numFmtId="0" fontId="5" fillId="0" borderId="1" xfId="0" applyFont="1" applyBorder="1" applyAlignment="1">
      <alignment horizont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0" borderId="9" xfId="0" applyFont="1" applyBorder="1" applyAlignment="1">
      <alignment horizontal="left" vertical="top"/>
    </xf>
    <xf numFmtId="0" fontId="5" fillId="0" borderId="6" xfId="0" applyFont="1" applyBorder="1" applyAlignment="1">
      <alignment horizontal="left" vertical="top"/>
    </xf>
    <xf numFmtId="0" fontId="5" fillId="0" borderId="2" xfId="0" applyFont="1" applyBorder="1" applyAlignment="1">
      <alignment horizontal="center"/>
    </xf>
    <xf numFmtId="0" fontId="5" fillId="0" borderId="7" xfId="0" applyFont="1" applyBorder="1" applyAlignment="1">
      <alignment horizontal="center"/>
    </xf>
    <xf numFmtId="0" fontId="5" fillId="0" borderId="3" xfId="0" applyFont="1" applyBorder="1" applyAlignment="1">
      <alignment horizontal="center"/>
    </xf>
    <xf numFmtId="0" fontId="4" fillId="8" borderId="1"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2" xfId="0" applyFont="1" applyFill="1" applyBorder="1" applyAlignment="1">
      <alignment horizontal="center" wrapText="1"/>
    </xf>
    <xf numFmtId="0" fontId="3" fillId="3" borderId="7" xfId="0" applyFont="1" applyFill="1" applyBorder="1" applyAlignment="1">
      <alignment horizontal="center" wrapText="1"/>
    </xf>
    <xf numFmtId="0" fontId="3" fillId="3" borderId="3" xfId="0" applyFont="1" applyFill="1" applyBorder="1" applyAlignment="1">
      <alignment horizontal="center" wrapText="1"/>
    </xf>
    <xf numFmtId="0" fontId="5" fillId="0" borderId="1" xfId="0" applyFont="1" applyBorder="1" applyAlignment="1">
      <alignment horizontal="left" vertical="center" wrapText="1"/>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0" fontId="14" fillId="2" borderId="0"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0" fillId="0" borderId="1" xfId="0" applyBorder="1" applyAlignment="1">
      <alignment horizontal="center"/>
    </xf>
    <xf numFmtId="0" fontId="6" fillId="3" borderId="2"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2" fillId="8" borderId="1" xfId="0" applyFont="1" applyFill="1" applyBorder="1" applyAlignment="1">
      <alignment horizontal="center" vertical="center"/>
    </xf>
    <xf numFmtId="0" fontId="13" fillId="0" borderId="1" xfId="0" applyFont="1" applyBorder="1" applyAlignment="1">
      <alignment horizontal="left"/>
    </xf>
    <xf numFmtId="0" fontId="6" fillId="0" borderId="1" xfId="0" applyFont="1" applyBorder="1" applyAlignment="1">
      <alignment horizontal="center"/>
    </xf>
    <xf numFmtId="0" fontId="6" fillId="3" borderId="2" xfId="0" applyFont="1" applyFill="1" applyBorder="1" applyAlignment="1">
      <alignment horizontal="center"/>
    </xf>
    <xf numFmtId="0" fontId="6" fillId="3" borderId="7" xfId="0" applyFont="1" applyFill="1" applyBorder="1" applyAlignment="1">
      <alignment horizontal="center"/>
    </xf>
    <xf numFmtId="0" fontId="6" fillId="3" borderId="3" xfId="0" applyFont="1" applyFill="1" applyBorder="1" applyAlignment="1">
      <alignment horizontal="center"/>
    </xf>
    <xf numFmtId="0" fontId="6" fillId="0" borderId="2" xfId="0" applyFont="1" applyBorder="1" applyAlignment="1">
      <alignment horizontal="center"/>
    </xf>
    <xf numFmtId="0" fontId="6" fillId="0" borderId="7" xfId="0" applyFont="1" applyBorder="1" applyAlignment="1">
      <alignment horizontal="center"/>
    </xf>
    <xf numFmtId="0" fontId="6" fillId="0" borderId="3" xfId="0" applyFont="1" applyBorder="1" applyAlignment="1">
      <alignment horizontal="center"/>
    </xf>
    <xf numFmtId="0" fontId="7"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xf>
    <xf numFmtId="0" fontId="13" fillId="0" borderId="7" xfId="0" applyFont="1" applyBorder="1" applyAlignment="1">
      <alignment horizontal="left" vertical="center"/>
    </xf>
    <xf numFmtId="0" fontId="13" fillId="0" borderId="2" xfId="0" applyFont="1" applyBorder="1" applyAlignment="1">
      <alignment horizontal="center"/>
    </xf>
    <xf numFmtId="0" fontId="13" fillId="0" borderId="7" xfId="0" applyFont="1" applyBorder="1" applyAlignment="1">
      <alignment horizontal="center"/>
    </xf>
    <xf numFmtId="0" fontId="13" fillId="0" borderId="3" xfId="0" applyFont="1" applyBorder="1" applyAlignment="1">
      <alignment horizontal="center"/>
    </xf>
    <xf numFmtId="0" fontId="13" fillId="0" borderId="2" xfId="0" applyFont="1" applyBorder="1" applyAlignment="1">
      <alignment horizontal="left" vertical="center" wrapText="1"/>
    </xf>
    <xf numFmtId="0" fontId="13" fillId="0" borderId="7"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xf>
    <xf numFmtId="0" fontId="13" fillId="0" borderId="7" xfId="0" applyFont="1" applyBorder="1" applyAlignment="1">
      <alignment horizontal="left"/>
    </xf>
    <xf numFmtId="0" fontId="13" fillId="0" borderId="3" xfId="0" applyFont="1" applyBorder="1" applyAlignment="1">
      <alignment horizontal="left"/>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4" fillId="2" borderId="6" xfId="0" applyFont="1" applyFill="1" applyBorder="1" applyAlignment="1">
      <alignment horizontal="center" vertical="center" wrapText="1"/>
    </xf>
    <xf numFmtId="0" fontId="0" fillId="0" borderId="0" xfId="0" applyAlignment="1">
      <alignment horizontal="center" wrapText="1"/>
    </xf>
    <xf numFmtId="0" fontId="16" fillId="0" borderId="1" xfId="0" applyFont="1" applyBorder="1" applyAlignment="1">
      <alignment horizontal="center" vertical="center"/>
    </xf>
    <xf numFmtId="0" fontId="16" fillId="0" borderId="1" xfId="0" applyFont="1" applyBorder="1" applyAlignment="1">
      <alignment horizontal="center"/>
    </xf>
    <xf numFmtId="0" fontId="15" fillId="8" borderId="1" xfId="0" applyFont="1" applyFill="1" applyBorder="1" applyAlignment="1">
      <alignment horizontal="center" vertical="center"/>
    </xf>
    <xf numFmtId="0" fontId="16" fillId="0" borderId="1" xfId="0" applyFont="1" applyBorder="1" applyAlignment="1">
      <alignment horizontal="left" vertical="top" wrapText="1"/>
    </xf>
    <xf numFmtId="0" fontId="7" fillId="0" borderId="8" xfId="0" applyFont="1" applyBorder="1" applyAlignment="1">
      <alignment horizontal="center" vertical="center" textRotation="180"/>
    </xf>
    <xf numFmtId="0" fontId="16" fillId="0" borderId="12" xfId="0" applyFont="1" applyFill="1" applyBorder="1" applyAlignment="1">
      <alignment horizontal="left" vertical="center"/>
    </xf>
    <xf numFmtId="0" fontId="7" fillId="0" borderId="1" xfId="0" applyFont="1" applyBorder="1" applyAlignment="1">
      <alignment horizontal="center" vertical="center"/>
    </xf>
    <xf numFmtId="0" fontId="6" fillId="6" borderId="1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13" fillId="0" borderId="0" xfId="0" applyFont="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7" fillId="2" borderId="7" xfId="0" applyFont="1" applyFill="1" applyBorder="1" applyAlignment="1">
      <alignment horizontal="left" vertical="center"/>
    </xf>
    <xf numFmtId="0" fontId="7" fillId="2" borderId="3" xfId="0" applyFont="1" applyFill="1" applyBorder="1" applyAlignment="1">
      <alignment horizontal="left" vertical="center"/>
    </xf>
    <xf numFmtId="0" fontId="13" fillId="6" borderId="9" xfId="0" applyFont="1" applyFill="1" applyBorder="1" applyAlignment="1">
      <alignment horizontal="center" vertical="center" textRotation="90" wrapText="1"/>
    </xf>
    <xf numFmtId="0" fontId="13" fillId="6" borderId="10" xfId="0" applyFont="1" applyFill="1" applyBorder="1" applyAlignment="1">
      <alignment horizontal="center" vertical="center" textRotation="90" wrapText="1"/>
    </xf>
    <xf numFmtId="0" fontId="7" fillId="8" borderId="5" xfId="0" applyFont="1" applyFill="1" applyBorder="1" applyAlignment="1">
      <alignment horizontal="center" vertical="center"/>
    </xf>
    <xf numFmtId="0" fontId="2" fillId="5" borderId="1" xfId="0" applyFont="1" applyFill="1" applyBorder="1" applyAlignment="1">
      <alignment horizontal="center" vertical="center"/>
    </xf>
    <xf numFmtId="0" fontId="2" fillId="0" borderId="7"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E9F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299132</xdr:colOff>
      <xdr:row>0</xdr:row>
      <xdr:rowOff>78555</xdr:rowOff>
    </xdr:from>
    <xdr:to>
      <xdr:col>0</xdr:col>
      <xdr:colOff>676275</xdr:colOff>
      <xdr:row>1</xdr:row>
      <xdr:rowOff>159618</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299132" y="78555"/>
          <a:ext cx="377143" cy="293604"/>
        </a:xfrm>
        <a:prstGeom prst="rect">
          <a:avLst/>
        </a:prstGeom>
        <a:no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93784</xdr:colOff>
      <xdr:row>0</xdr:row>
      <xdr:rowOff>47049</xdr:rowOff>
    </xdr:from>
    <xdr:to>
      <xdr:col>1</xdr:col>
      <xdr:colOff>152400</xdr:colOff>
      <xdr:row>1</xdr:row>
      <xdr:rowOff>190500</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93784" y="47049"/>
          <a:ext cx="401516" cy="353001"/>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118632</xdr:colOff>
      <xdr:row>0</xdr:row>
      <xdr:rowOff>30483</xdr:rowOff>
    </xdr:from>
    <xdr:to>
      <xdr:col>0</xdr:col>
      <xdr:colOff>504825</xdr:colOff>
      <xdr:row>1</xdr:row>
      <xdr:rowOff>235766</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18632" y="30483"/>
          <a:ext cx="386193" cy="4148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131884</xdr:colOff>
      <xdr:row>0</xdr:row>
      <xdr:rowOff>47625</xdr:rowOff>
    </xdr:from>
    <xdr:to>
      <xdr:col>0</xdr:col>
      <xdr:colOff>504825</xdr:colOff>
      <xdr:row>2</xdr:row>
      <xdr:rowOff>128973</xdr:rowOff>
    </xdr:to>
    <xdr:pic>
      <xdr:nvPicPr>
        <xdr:cNvPr id="3"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31884" y="47625"/>
          <a:ext cx="372941" cy="348048"/>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49981</xdr:rowOff>
    </xdr:from>
    <xdr:to>
      <xdr:col>0</xdr:col>
      <xdr:colOff>342899</xdr:colOff>
      <xdr:row>1</xdr:row>
      <xdr:rowOff>209551</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28575" y="49981"/>
          <a:ext cx="314324" cy="36912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49981</xdr:rowOff>
    </xdr:from>
    <xdr:to>
      <xdr:col>0</xdr:col>
      <xdr:colOff>390525</xdr:colOff>
      <xdr:row>1</xdr:row>
      <xdr:rowOff>209551</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28575" y="49981"/>
          <a:ext cx="361950" cy="36912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167786</xdr:colOff>
      <xdr:row>0</xdr:row>
      <xdr:rowOff>28000</xdr:rowOff>
    </xdr:from>
    <xdr:to>
      <xdr:col>1</xdr:col>
      <xdr:colOff>141409</xdr:colOff>
      <xdr:row>1</xdr:row>
      <xdr:rowOff>187570</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67786" y="28000"/>
          <a:ext cx="361950" cy="372051"/>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131886</xdr:colOff>
      <xdr:row>0</xdr:row>
      <xdr:rowOff>27999</xdr:rowOff>
    </xdr:from>
    <xdr:to>
      <xdr:col>0</xdr:col>
      <xdr:colOff>468924</xdr:colOff>
      <xdr:row>1</xdr:row>
      <xdr:rowOff>187569</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31886" y="27999"/>
          <a:ext cx="337038" cy="372051"/>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131885</xdr:colOff>
      <xdr:row>0</xdr:row>
      <xdr:rowOff>27999</xdr:rowOff>
    </xdr:from>
    <xdr:to>
      <xdr:col>0</xdr:col>
      <xdr:colOff>523874</xdr:colOff>
      <xdr:row>1</xdr:row>
      <xdr:rowOff>187569</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31885" y="27999"/>
          <a:ext cx="391989" cy="36912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112834</xdr:colOff>
      <xdr:row>0</xdr:row>
      <xdr:rowOff>66099</xdr:rowOff>
    </xdr:from>
    <xdr:to>
      <xdr:col>1</xdr:col>
      <xdr:colOff>152399</xdr:colOff>
      <xdr:row>1</xdr:row>
      <xdr:rowOff>225669</xdr:rowOff>
    </xdr:to>
    <xdr:pic>
      <xdr:nvPicPr>
        <xdr:cNvPr id="2"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12834" y="66099"/>
          <a:ext cx="382465" cy="369120"/>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409575</xdr:colOff>
      <xdr:row>27</xdr:row>
      <xdr:rowOff>66675</xdr:rowOff>
    </xdr:from>
    <xdr:to>
      <xdr:col>3</xdr:col>
      <xdr:colOff>409575</xdr:colOff>
      <xdr:row>31</xdr:row>
      <xdr:rowOff>161925</xdr:rowOff>
    </xdr:to>
    <xdr:cxnSp macro="">
      <xdr:nvCxnSpPr>
        <xdr:cNvPr id="3" name="Conector recto de flecha 2"/>
        <xdr:cNvCxnSpPr/>
      </xdr:nvCxnSpPr>
      <xdr:spPr>
        <a:xfrm>
          <a:off x="2638425" y="3505200"/>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400050</xdr:colOff>
      <xdr:row>27</xdr:row>
      <xdr:rowOff>57150</xdr:rowOff>
    </xdr:from>
    <xdr:to>
      <xdr:col>5</xdr:col>
      <xdr:colOff>400050</xdr:colOff>
      <xdr:row>31</xdr:row>
      <xdr:rowOff>152400</xdr:rowOff>
    </xdr:to>
    <xdr:cxnSp macro="">
      <xdr:nvCxnSpPr>
        <xdr:cNvPr id="4" name="Conector recto de flecha 3"/>
        <xdr:cNvCxnSpPr/>
      </xdr:nvCxnSpPr>
      <xdr:spPr>
        <a:xfrm>
          <a:off x="4371975" y="3495675"/>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27</xdr:row>
      <xdr:rowOff>57150</xdr:rowOff>
    </xdr:from>
    <xdr:to>
      <xdr:col>4</xdr:col>
      <xdr:colOff>476250</xdr:colOff>
      <xdr:row>31</xdr:row>
      <xdr:rowOff>152400</xdr:rowOff>
    </xdr:to>
    <xdr:cxnSp macro="">
      <xdr:nvCxnSpPr>
        <xdr:cNvPr id="5" name="Conector recto de flecha 4"/>
        <xdr:cNvCxnSpPr/>
      </xdr:nvCxnSpPr>
      <xdr:spPr>
        <a:xfrm>
          <a:off x="3552825" y="3495675"/>
          <a:ext cx="0" cy="8572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16</xdr:row>
      <xdr:rowOff>95250</xdr:rowOff>
    </xdr:from>
    <xdr:to>
      <xdr:col>5</xdr:col>
      <xdr:colOff>504825</xdr:colOff>
      <xdr:row>16</xdr:row>
      <xdr:rowOff>95250</xdr:rowOff>
    </xdr:to>
    <xdr:cxnSp macro="">
      <xdr:nvCxnSpPr>
        <xdr:cNvPr id="7" name="Conector recto de flecha 6"/>
        <xdr:cNvCxnSpPr/>
      </xdr:nvCxnSpPr>
      <xdr:spPr>
        <a:xfrm flipH="1">
          <a:off x="2505075" y="13525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17</xdr:row>
      <xdr:rowOff>95250</xdr:rowOff>
    </xdr:from>
    <xdr:to>
      <xdr:col>5</xdr:col>
      <xdr:colOff>504825</xdr:colOff>
      <xdr:row>17</xdr:row>
      <xdr:rowOff>95250</xdr:rowOff>
    </xdr:to>
    <xdr:cxnSp macro="">
      <xdr:nvCxnSpPr>
        <xdr:cNvPr id="8" name="Conector recto de flecha 7"/>
        <xdr:cNvCxnSpPr/>
      </xdr:nvCxnSpPr>
      <xdr:spPr>
        <a:xfrm flipH="1">
          <a:off x="2505075" y="15430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18</xdr:row>
      <xdr:rowOff>95250</xdr:rowOff>
    </xdr:from>
    <xdr:to>
      <xdr:col>5</xdr:col>
      <xdr:colOff>504825</xdr:colOff>
      <xdr:row>18</xdr:row>
      <xdr:rowOff>95250</xdr:rowOff>
    </xdr:to>
    <xdr:cxnSp macro="">
      <xdr:nvCxnSpPr>
        <xdr:cNvPr id="9" name="Conector recto de flecha 8"/>
        <xdr:cNvCxnSpPr/>
      </xdr:nvCxnSpPr>
      <xdr:spPr>
        <a:xfrm flipH="1">
          <a:off x="2505075" y="1733550"/>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276225</xdr:colOff>
      <xdr:row>19</xdr:row>
      <xdr:rowOff>104775</xdr:rowOff>
    </xdr:from>
    <xdr:to>
      <xdr:col>5</xdr:col>
      <xdr:colOff>504825</xdr:colOff>
      <xdr:row>19</xdr:row>
      <xdr:rowOff>104775</xdr:rowOff>
    </xdr:to>
    <xdr:cxnSp macro="">
      <xdr:nvCxnSpPr>
        <xdr:cNvPr id="10" name="Conector recto de flecha 9"/>
        <xdr:cNvCxnSpPr/>
      </xdr:nvCxnSpPr>
      <xdr:spPr>
        <a:xfrm flipH="1">
          <a:off x="2505075" y="1933575"/>
          <a:ext cx="1971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112834</xdr:colOff>
      <xdr:row>0</xdr:row>
      <xdr:rowOff>66099</xdr:rowOff>
    </xdr:from>
    <xdr:to>
      <xdr:col>0</xdr:col>
      <xdr:colOff>398859</xdr:colOff>
      <xdr:row>1</xdr:row>
      <xdr:rowOff>148829</xdr:rowOff>
    </xdr:to>
    <xdr:pic>
      <xdr:nvPicPr>
        <xdr:cNvPr id="11" name="0 Imagen"/>
        <xdr:cNvPicPr>
          <a:picLocks noChangeAspect="1" noChangeArrowheads="1"/>
        </xdr:cNvPicPr>
      </xdr:nvPicPr>
      <xdr:blipFill>
        <a:blip xmlns:r="http://schemas.openxmlformats.org/officeDocument/2006/relationships" r:embed="rId1" cstate="print"/>
        <a:srcRect/>
        <a:stretch>
          <a:fillRect/>
        </a:stretch>
      </xdr:blipFill>
      <xdr:spPr bwMode="auto">
        <a:xfrm>
          <a:off x="112834" y="66099"/>
          <a:ext cx="286025" cy="291089"/>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03\Downloads\Plan+Anticorrupcion+y+Atenci&#243;n+al+Ciudadano+Corregido+y+en+Exce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Gestión de Riesgos"/>
      <sheetName val="Mapa de Riesgos de Corrupción"/>
      <sheetName val="Explicación de los campos"/>
      <sheetName val="Comprobación Riesgos Corrupción"/>
      <sheetName val="Hoja2"/>
      <sheetName val="Racionalizacion"/>
      <sheetName val="Rendición de Cuentas"/>
      <sheetName val="Servicio al ciudadano"/>
      <sheetName val="Transparencia "/>
      <sheetName val="Hoja3"/>
    </sheetNames>
    <sheetDataSet>
      <sheetData sheetId="0"/>
      <sheetData sheetId="1"/>
      <sheetData sheetId="2"/>
      <sheetData sheetId="3">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Hoja1">
    <pageSetUpPr fitToPage="1"/>
  </sheetPr>
  <dimension ref="A1:R23"/>
  <sheetViews>
    <sheetView tabSelected="1" view="pageBreakPreview" zoomScale="134" zoomScaleNormal="85" zoomScaleSheetLayoutView="134" workbookViewId="0">
      <selection activeCell="C10" sqref="C10"/>
    </sheetView>
  </sheetViews>
  <sheetFormatPr baseColWidth="10" defaultRowHeight="15"/>
  <cols>
    <col min="1" max="1" width="22.85546875" customWidth="1"/>
    <col min="2" max="2" width="8.5703125" customWidth="1"/>
    <col min="3" max="3" width="43.28515625" customWidth="1"/>
    <col min="4" max="4" width="28.5703125" customWidth="1"/>
    <col min="5" max="5" width="36.42578125" customWidth="1"/>
    <col min="6" max="6" width="18.7109375" customWidth="1"/>
    <col min="7" max="7" width="2.42578125" customWidth="1"/>
  </cols>
  <sheetData>
    <row r="1" spans="1:18" s="5" customFormat="1" ht="16.5" customHeight="1">
      <c r="A1" s="137" t="s">
        <v>434</v>
      </c>
      <c r="B1" s="137"/>
      <c r="C1" s="137"/>
      <c r="D1" s="137"/>
      <c r="E1" s="137"/>
      <c r="F1" s="137"/>
      <c r="G1" s="62"/>
      <c r="H1" s="63"/>
      <c r="I1" s="63"/>
      <c r="J1" s="63"/>
      <c r="K1" s="63"/>
      <c r="L1" s="63"/>
      <c r="M1" s="63"/>
      <c r="N1" s="63"/>
      <c r="O1" s="63"/>
      <c r="P1" s="63"/>
      <c r="Q1" s="63"/>
      <c r="R1" s="63"/>
    </row>
    <row r="2" spans="1:18" s="5" customFormat="1" ht="13.5" customHeight="1">
      <c r="A2" s="141" t="s">
        <v>425</v>
      </c>
      <c r="B2" s="141"/>
      <c r="C2" s="141"/>
      <c r="D2" s="141"/>
      <c r="E2" s="141"/>
      <c r="F2" s="141"/>
      <c r="G2" s="65"/>
    </row>
    <row r="3" spans="1:18" s="27" customFormat="1" ht="17.25" customHeight="1">
      <c r="A3" s="138" t="s">
        <v>433</v>
      </c>
      <c r="B3" s="139"/>
      <c r="C3" s="139"/>
      <c r="D3" s="139"/>
      <c r="E3" s="139"/>
      <c r="F3" s="139"/>
      <c r="G3" s="66"/>
    </row>
    <row r="4" spans="1:18" s="27" customFormat="1" ht="11.25">
      <c r="A4" s="125" t="s">
        <v>279</v>
      </c>
      <c r="B4" s="140" t="s">
        <v>280</v>
      </c>
      <c r="C4" s="140"/>
      <c r="D4" s="126" t="s">
        <v>281</v>
      </c>
      <c r="E4" s="125" t="s">
        <v>282</v>
      </c>
      <c r="F4" s="126" t="s">
        <v>283</v>
      </c>
      <c r="G4" s="66"/>
    </row>
    <row r="5" spans="1:18" s="27" customFormat="1" ht="36.75" customHeight="1">
      <c r="A5" s="132" t="s">
        <v>395</v>
      </c>
      <c r="B5" s="123" t="s">
        <v>284</v>
      </c>
      <c r="C5" s="122" t="s">
        <v>400</v>
      </c>
      <c r="D5" s="123" t="s">
        <v>390</v>
      </c>
      <c r="E5" s="123" t="s">
        <v>285</v>
      </c>
      <c r="F5" s="127" t="s">
        <v>440</v>
      </c>
      <c r="G5" s="66"/>
    </row>
    <row r="6" spans="1:18" s="27" customFormat="1" ht="24.75" customHeight="1">
      <c r="A6" s="133"/>
      <c r="B6" s="123" t="s">
        <v>286</v>
      </c>
      <c r="C6" s="122" t="s">
        <v>393</v>
      </c>
      <c r="D6" s="123" t="s">
        <v>287</v>
      </c>
      <c r="E6" s="123" t="s">
        <v>285</v>
      </c>
      <c r="F6" s="127" t="s">
        <v>441</v>
      </c>
      <c r="G6" s="66"/>
    </row>
    <row r="7" spans="1:18" s="27" customFormat="1" ht="34.5" customHeight="1">
      <c r="A7" s="132" t="s">
        <v>396</v>
      </c>
      <c r="B7" s="123" t="s">
        <v>288</v>
      </c>
      <c r="C7" s="122" t="s">
        <v>391</v>
      </c>
      <c r="D7" s="123" t="s">
        <v>392</v>
      </c>
      <c r="E7" s="123" t="s">
        <v>285</v>
      </c>
      <c r="F7" s="127" t="s">
        <v>439</v>
      </c>
      <c r="G7" s="66"/>
    </row>
    <row r="8" spans="1:18" s="27" customFormat="1" ht="22.5">
      <c r="A8" s="133"/>
      <c r="B8" s="123" t="s">
        <v>289</v>
      </c>
      <c r="C8" s="131" t="s">
        <v>443</v>
      </c>
      <c r="D8" s="123" t="s">
        <v>389</v>
      </c>
      <c r="E8" s="123" t="s">
        <v>285</v>
      </c>
      <c r="F8" s="127" t="s">
        <v>437</v>
      </c>
      <c r="G8" s="66"/>
    </row>
    <row r="9" spans="1:18" s="27" customFormat="1" ht="33.75" customHeight="1">
      <c r="A9" s="122" t="s">
        <v>397</v>
      </c>
      <c r="B9" s="123" t="s">
        <v>290</v>
      </c>
      <c r="C9" s="122" t="s">
        <v>435</v>
      </c>
      <c r="D9" s="123" t="s">
        <v>394</v>
      </c>
      <c r="E9" s="123" t="s">
        <v>285</v>
      </c>
      <c r="F9" s="127" t="s">
        <v>438</v>
      </c>
      <c r="G9" s="66"/>
    </row>
    <row r="10" spans="1:18" s="97" customFormat="1" ht="39" customHeight="1">
      <c r="A10" s="134" t="s">
        <v>398</v>
      </c>
      <c r="B10" s="128" t="s">
        <v>291</v>
      </c>
      <c r="C10" s="122" t="s">
        <v>385</v>
      </c>
      <c r="D10" s="123" t="s">
        <v>382</v>
      </c>
      <c r="E10" s="123" t="s">
        <v>383</v>
      </c>
      <c r="F10" s="123" t="s">
        <v>384</v>
      </c>
      <c r="G10" s="95"/>
    </row>
    <row r="11" spans="1:18" s="27" customFormat="1" ht="49.5" customHeight="1">
      <c r="A11" s="135"/>
      <c r="B11" s="123" t="s">
        <v>292</v>
      </c>
      <c r="C11" s="122" t="s">
        <v>386</v>
      </c>
      <c r="D11" s="123" t="s">
        <v>387</v>
      </c>
      <c r="E11" s="123" t="s">
        <v>285</v>
      </c>
      <c r="F11" s="124" t="s">
        <v>388</v>
      </c>
      <c r="G11" s="66"/>
    </row>
    <row r="12" spans="1:18" s="27" customFormat="1" ht="22.5">
      <c r="A12" s="136"/>
      <c r="B12" s="123" t="s">
        <v>293</v>
      </c>
      <c r="C12" s="122" t="s">
        <v>436</v>
      </c>
      <c r="D12" s="123" t="s">
        <v>387</v>
      </c>
      <c r="E12" s="123" t="s">
        <v>285</v>
      </c>
      <c r="F12" s="124" t="s">
        <v>388</v>
      </c>
      <c r="G12" s="66"/>
    </row>
    <row r="13" spans="1:18" s="27" customFormat="1" ht="39" customHeight="1">
      <c r="A13" s="130" t="s">
        <v>399</v>
      </c>
      <c r="B13" s="123" t="s">
        <v>294</v>
      </c>
      <c r="C13" s="130" t="s">
        <v>442</v>
      </c>
      <c r="D13" s="123" t="s">
        <v>295</v>
      </c>
      <c r="E13" s="123" t="s">
        <v>296</v>
      </c>
      <c r="F13" s="124" t="s">
        <v>381</v>
      </c>
      <c r="G13" s="66"/>
    </row>
    <row r="14" spans="1:18" s="27" customFormat="1" ht="11.25">
      <c r="A14" s="129"/>
      <c r="B14" s="129"/>
      <c r="C14" s="129"/>
      <c r="D14" s="129"/>
      <c r="E14" s="129"/>
      <c r="F14" s="129"/>
      <c r="G14" s="66"/>
    </row>
    <row r="15" spans="1:18" s="27" customFormat="1" ht="11.25"/>
    <row r="16" spans="1:18" s="27" customFormat="1" ht="11.25"/>
    <row r="17" spans="10:10" s="27" customFormat="1" ht="11.25"/>
    <row r="18" spans="10:10" s="27" customFormat="1" ht="11.25"/>
    <row r="23" spans="10:10">
      <c r="J23" s="96"/>
    </row>
  </sheetData>
  <mergeCells count="7">
    <mergeCell ref="A7:A8"/>
    <mergeCell ref="A10:A12"/>
    <mergeCell ref="A1:F1"/>
    <mergeCell ref="A3:F3"/>
    <mergeCell ref="B4:C4"/>
    <mergeCell ref="A5:A6"/>
    <mergeCell ref="A2:F2"/>
  </mergeCells>
  <printOptions horizontalCentered="1"/>
  <pageMargins left="0.62992125984251968" right="0.62992125984251968" top="0.74803149606299213" bottom="0.74803149606299213" header="0.31496062992125984" footer="0.31496062992125984"/>
  <pageSetup scale="78" orientation="landscape" r:id="rId1"/>
  <headerFooter>
    <oddFooter>&amp;L&amp;A&amp;C&amp;P de &amp;N</oddFooter>
  </headerFooter>
  <drawing r:id="rId2"/>
</worksheet>
</file>

<file path=xl/worksheets/sheet10.xml><?xml version="1.0" encoding="utf-8"?>
<worksheet xmlns="http://schemas.openxmlformats.org/spreadsheetml/2006/main" xmlns:r="http://schemas.openxmlformats.org/officeDocument/2006/relationships">
  <sheetPr codeName="Hoja14"/>
  <dimension ref="A1:AG45"/>
  <sheetViews>
    <sheetView view="pageBreakPreview" zoomScaleSheetLayoutView="100" workbookViewId="0">
      <selection activeCell="L12" sqref="L12"/>
    </sheetView>
  </sheetViews>
  <sheetFormatPr baseColWidth="10" defaultRowHeight="15"/>
  <cols>
    <col min="1" max="1" width="5.140625" customWidth="1"/>
    <col min="2" max="2" width="49.5703125" customWidth="1"/>
    <col min="3" max="6" width="3.7109375" customWidth="1"/>
    <col min="7" max="8" width="4.7109375" customWidth="1"/>
    <col min="9" max="10" width="3.7109375" customWidth="1"/>
    <col min="11" max="11" width="22.7109375" customWidth="1"/>
    <col min="12" max="12" width="11.85546875" customWidth="1"/>
    <col min="13" max="13" width="12.7109375" customWidth="1"/>
  </cols>
  <sheetData>
    <row r="1" spans="1:33" s="94" customFormat="1" ht="16.5" customHeight="1">
      <c r="A1" s="137" t="s">
        <v>434</v>
      </c>
      <c r="B1" s="137"/>
      <c r="C1" s="137"/>
      <c r="D1" s="137"/>
      <c r="E1" s="137"/>
      <c r="F1" s="137"/>
      <c r="G1" s="137"/>
      <c r="H1" s="137"/>
      <c r="I1" s="137"/>
      <c r="J1" s="137"/>
      <c r="K1" s="137"/>
      <c r="L1" s="137"/>
      <c r="M1" s="137"/>
      <c r="N1" s="117"/>
      <c r="O1" s="117"/>
      <c r="P1" s="117"/>
      <c r="Q1" s="117"/>
      <c r="R1" s="117"/>
      <c r="S1" s="117"/>
      <c r="T1" s="117"/>
      <c r="U1" s="117"/>
      <c r="V1" s="117"/>
      <c r="W1" s="117"/>
      <c r="X1" s="117"/>
      <c r="Y1" s="117"/>
      <c r="Z1" s="117"/>
      <c r="AA1" s="117"/>
      <c r="AB1" s="117"/>
      <c r="AC1" s="117"/>
      <c r="AD1" s="117"/>
    </row>
    <row r="2" spans="1:33" s="94" customFormat="1" ht="19.5" customHeight="1">
      <c r="A2" s="282" t="s">
        <v>425</v>
      </c>
      <c r="B2" s="282"/>
      <c r="C2" s="282"/>
      <c r="D2" s="282"/>
      <c r="E2" s="282"/>
      <c r="F2" s="282"/>
      <c r="G2" s="282"/>
      <c r="H2" s="282"/>
      <c r="I2" s="282"/>
      <c r="J2" s="282"/>
      <c r="K2" s="282"/>
      <c r="L2" s="282"/>
      <c r="M2" s="282"/>
      <c r="N2" s="90"/>
      <c r="O2" s="90"/>
      <c r="P2" s="90"/>
      <c r="Q2" s="90"/>
      <c r="R2" s="90"/>
      <c r="S2" s="90"/>
      <c r="T2" s="90"/>
      <c r="U2" s="90"/>
      <c r="V2" s="90"/>
      <c r="W2" s="90"/>
      <c r="X2" s="90"/>
      <c r="Y2" s="90"/>
      <c r="Z2" s="90"/>
      <c r="AA2" s="90"/>
      <c r="AB2" s="90"/>
      <c r="AC2" s="90"/>
      <c r="AD2" s="90"/>
      <c r="AE2" s="90"/>
      <c r="AF2" s="90"/>
      <c r="AG2" s="90"/>
    </row>
    <row r="3" spans="1:33" ht="23.25" customHeight="1">
      <c r="A3" s="300" t="s">
        <v>417</v>
      </c>
      <c r="B3" s="300"/>
      <c r="C3" s="300"/>
      <c r="D3" s="300"/>
      <c r="E3" s="300"/>
      <c r="F3" s="300"/>
      <c r="G3" s="300"/>
      <c r="H3" s="300"/>
      <c r="I3" s="300"/>
      <c r="J3" s="300"/>
      <c r="K3" s="300"/>
      <c r="L3" s="300"/>
      <c r="M3" s="300"/>
    </row>
    <row r="4" spans="1:33" ht="17.25" customHeight="1">
      <c r="A4" s="109"/>
      <c r="B4" s="110" t="s">
        <v>418</v>
      </c>
      <c r="C4" s="110"/>
      <c r="D4" s="110"/>
      <c r="E4" s="110"/>
      <c r="F4" s="110"/>
      <c r="G4" s="110"/>
      <c r="H4" s="110"/>
      <c r="I4" s="110"/>
      <c r="J4" s="111"/>
      <c r="K4" s="295" t="s">
        <v>419</v>
      </c>
      <c r="L4" s="296"/>
      <c r="M4" s="297"/>
    </row>
    <row r="5" spans="1:33" ht="123.75" customHeight="1">
      <c r="A5" s="291" t="s">
        <v>308</v>
      </c>
      <c r="B5" s="291" t="s">
        <v>0</v>
      </c>
      <c r="C5" s="298" t="s">
        <v>420</v>
      </c>
      <c r="D5" s="299"/>
      <c r="E5" s="298" t="s">
        <v>421</v>
      </c>
      <c r="F5" s="299"/>
      <c r="G5" s="298" t="s">
        <v>422</v>
      </c>
      <c r="H5" s="299"/>
      <c r="I5" s="298" t="s">
        <v>423</v>
      </c>
      <c r="J5" s="299"/>
      <c r="K5" s="291" t="s">
        <v>274</v>
      </c>
      <c r="L5" s="291" t="s">
        <v>297</v>
      </c>
      <c r="M5" s="291" t="s">
        <v>424</v>
      </c>
    </row>
    <row r="6" spans="1:33" ht="15" customHeight="1">
      <c r="A6" s="292"/>
      <c r="B6" s="292"/>
      <c r="C6" s="112" t="s">
        <v>13</v>
      </c>
      <c r="D6" s="112" t="s">
        <v>14</v>
      </c>
      <c r="E6" s="112" t="s">
        <v>13</v>
      </c>
      <c r="F6" s="112" t="s">
        <v>14</v>
      </c>
      <c r="G6" s="112" t="s">
        <v>13</v>
      </c>
      <c r="H6" s="112" t="s">
        <v>14</v>
      </c>
      <c r="I6" s="112" t="s">
        <v>13</v>
      </c>
      <c r="J6" s="112" t="s">
        <v>14</v>
      </c>
      <c r="K6" s="292"/>
      <c r="L6" s="292"/>
      <c r="M6" s="292"/>
    </row>
    <row r="7" spans="1:33" ht="15" customHeight="1">
      <c r="A7" s="42"/>
      <c r="B7" s="42" t="s">
        <v>305</v>
      </c>
      <c r="C7" s="113"/>
      <c r="D7" s="113"/>
      <c r="E7" s="113"/>
      <c r="F7" s="113"/>
      <c r="G7" s="113"/>
      <c r="H7" s="113"/>
      <c r="I7" s="113"/>
      <c r="J7" s="113"/>
      <c r="K7" s="114"/>
      <c r="L7" s="114"/>
      <c r="M7" s="114"/>
    </row>
    <row r="8" spans="1:33" ht="22.5">
      <c r="A8" s="98">
        <v>1</v>
      </c>
      <c r="B8" s="99" t="s">
        <v>5</v>
      </c>
      <c r="C8" s="37"/>
      <c r="D8" s="37"/>
      <c r="E8" s="37"/>
      <c r="F8" s="37"/>
      <c r="G8" s="37"/>
      <c r="H8" s="37"/>
      <c r="I8" s="37"/>
      <c r="J8" s="37"/>
      <c r="K8" s="1"/>
      <c r="L8" s="1"/>
      <c r="M8" s="1"/>
    </row>
    <row r="9" spans="1:33">
      <c r="A9" s="98">
        <v>2</v>
      </c>
      <c r="B9" s="99" t="s">
        <v>6</v>
      </c>
      <c r="C9" s="37"/>
      <c r="D9" s="37"/>
      <c r="E9" s="37"/>
      <c r="F9" s="37"/>
      <c r="G9" s="37"/>
      <c r="H9" s="37"/>
      <c r="I9" s="37"/>
      <c r="J9" s="37"/>
      <c r="K9" s="1"/>
      <c r="L9" s="1"/>
      <c r="M9" s="1"/>
    </row>
    <row r="10" spans="1:33">
      <c r="A10" s="98">
        <v>3</v>
      </c>
      <c r="B10" s="99" t="s">
        <v>8</v>
      </c>
      <c r="C10" s="37"/>
      <c r="D10" s="37"/>
      <c r="E10" s="37"/>
      <c r="F10" s="37"/>
      <c r="G10" s="37"/>
      <c r="H10" s="37"/>
      <c r="I10" s="37"/>
      <c r="J10" s="37"/>
      <c r="K10" s="1"/>
      <c r="L10" s="1"/>
      <c r="M10" s="1"/>
    </row>
    <row r="11" spans="1:33">
      <c r="A11" s="98">
        <v>4</v>
      </c>
      <c r="B11" s="99" t="s">
        <v>7</v>
      </c>
      <c r="C11" s="37"/>
      <c r="D11" s="37"/>
      <c r="E11" s="37"/>
      <c r="F11" s="37"/>
      <c r="G11" s="37"/>
      <c r="H11" s="37"/>
      <c r="I11" s="37"/>
      <c r="J11" s="37"/>
      <c r="K11" s="1"/>
      <c r="L11" s="1"/>
      <c r="M11" s="1"/>
    </row>
    <row r="12" spans="1:33">
      <c r="A12" s="98">
        <v>5</v>
      </c>
      <c r="B12" s="99" t="s">
        <v>48</v>
      </c>
      <c r="C12" s="37"/>
      <c r="D12" s="37"/>
      <c r="E12" s="37"/>
      <c r="F12" s="37"/>
      <c r="G12" s="37"/>
      <c r="H12" s="37"/>
      <c r="I12" s="37"/>
      <c r="J12" s="37"/>
      <c r="K12" s="1"/>
      <c r="L12" s="1"/>
      <c r="M12" s="1"/>
    </row>
    <row r="13" spans="1:33">
      <c r="A13" s="98">
        <v>6</v>
      </c>
      <c r="B13" s="99" t="s">
        <v>9</v>
      </c>
      <c r="C13" s="37"/>
      <c r="D13" s="37"/>
      <c r="E13" s="37"/>
      <c r="F13" s="37"/>
      <c r="G13" s="37"/>
      <c r="H13" s="37"/>
      <c r="I13" s="37"/>
      <c r="J13" s="37"/>
      <c r="K13" s="1"/>
      <c r="L13" s="1"/>
      <c r="M13" s="1"/>
    </row>
    <row r="14" spans="1:33">
      <c r="A14" s="98"/>
      <c r="B14" s="42" t="s">
        <v>60</v>
      </c>
      <c r="C14" s="114"/>
      <c r="D14" s="114"/>
      <c r="E14" s="114"/>
      <c r="F14" s="114"/>
      <c r="G14" s="114"/>
      <c r="H14" s="114"/>
      <c r="I14" s="114"/>
      <c r="J14" s="114"/>
      <c r="K14" s="114"/>
      <c r="L14" s="114"/>
      <c r="M14" s="114"/>
    </row>
    <row r="15" spans="1:33" ht="22.5">
      <c r="A15" s="98">
        <v>7</v>
      </c>
      <c r="B15" s="40" t="s">
        <v>306</v>
      </c>
      <c r="C15" s="1"/>
      <c r="D15" s="1"/>
      <c r="E15" s="1"/>
      <c r="F15" s="1"/>
      <c r="G15" s="1"/>
      <c r="H15" s="1"/>
      <c r="I15" s="1"/>
      <c r="J15" s="1"/>
      <c r="K15" s="1"/>
      <c r="L15" s="1"/>
      <c r="M15" s="1"/>
    </row>
    <row r="16" spans="1:33">
      <c r="A16" s="98"/>
      <c r="B16" s="42" t="s">
        <v>63</v>
      </c>
      <c r="C16" s="114"/>
      <c r="D16" s="114"/>
      <c r="E16" s="114"/>
      <c r="F16" s="114"/>
      <c r="G16" s="114"/>
      <c r="H16" s="114"/>
      <c r="I16" s="114"/>
      <c r="J16" s="114"/>
      <c r="K16" s="114"/>
      <c r="L16" s="114"/>
      <c r="M16" s="114"/>
    </row>
    <row r="17" spans="1:13" ht="24.75" customHeight="1">
      <c r="A17" s="98">
        <v>8</v>
      </c>
      <c r="B17" s="40" t="s">
        <v>62</v>
      </c>
      <c r="C17" s="1"/>
      <c r="D17" s="1"/>
      <c r="E17" s="1"/>
      <c r="F17" s="1"/>
      <c r="G17" s="1"/>
      <c r="H17" s="1"/>
      <c r="I17" s="1"/>
      <c r="J17" s="1"/>
      <c r="K17" s="1"/>
      <c r="L17" s="1"/>
      <c r="M17" s="1"/>
    </row>
    <row r="18" spans="1:13">
      <c r="A18" s="98"/>
      <c r="B18" s="42" t="s">
        <v>140</v>
      </c>
      <c r="C18" s="114"/>
      <c r="D18" s="114"/>
      <c r="E18" s="114"/>
      <c r="F18" s="114"/>
      <c r="G18" s="114"/>
      <c r="H18" s="114"/>
      <c r="I18" s="114"/>
      <c r="J18" s="114"/>
      <c r="K18" s="114"/>
      <c r="L18" s="114"/>
      <c r="M18" s="114"/>
    </row>
    <row r="19" spans="1:13" ht="22.5">
      <c r="A19" s="98">
        <v>9</v>
      </c>
      <c r="B19" s="40" t="s">
        <v>64</v>
      </c>
      <c r="C19" s="1"/>
      <c r="D19" s="1"/>
      <c r="E19" s="1"/>
      <c r="F19" s="1"/>
      <c r="G19" s="1"/>
      <c r="H19" s="1"/>
      <c r="I19" s="1"/>
      <c r="J19" s="1"/>
      <c r="K19" s="1"/>
      <c r="L19" s="1"/>
      <c r="M19" s="1"/>
    </row>
    <row r="20" spans="1:13" ht="22.5">
      <c r="A20" s="98">
        <v>10</v>
      </c>
      <c r="B20" s="40" t="s">
        <v>303</v>
      </c>
      <c r="C20" s="1"/>
      <c r="D20" s="1"/>
      <c r="E20" s="1"/>
      <c r="F20" s="1"/>
      <c r="G20" s="1"/>
      <c r="H20" s="1"/>
      <c r="I20" s="1"/>
      <c r="J20" s="1"/>
      <c r="K20" s="1"/>
      <c r="L20" s="1"/>
      <c r="M20" s="1"/>
    </row>
    <row r="21" spans="1:13">
      <c r="A21" s="98">
        <v>11</v>
      </c>
      <c r="B21" s="40" t="s">
        <v>304</v>
      </c>
      <c r="C21" s="1"/>
      <c r="D21" s="1"/>
      <c r="E21" s="1"/>
      <c r="F21" s="1"/>
      <c r="G21" s="1"/>
      <c r="H21" s="1"/>
      <c r="I21" s="1"/>
      <c r="J21" s="1"/>
      <c r="K21" s="1"/>
      <c r="L21" s="1"/>
      <c r="M21" s="1"/>
    </row>
    <row r="22" spans="1:13">
      <c r="A22" s="98"/>
      <c r="B22" s="42" t="s">
        <v>74</v>
      </c>
      <c r="C22" s="114"/>
      <c r="D22" s="114"/>
      <c r="E22" s="114"/>
      <c r="F22" s="114"/>
      <c r="G22" s="114"/>
      <c r="H22" s="114"/>
      <c r="I22" s="114"/>
      <c r="J22" s="114"/>
      <c r="K22" s="114"/>
      <c r="L22" s="114"/>
      <c r="M22" s="114"/>
    </row>
    <row r="23" spans="1:13" ht="22.5">
      <c r="A23" s="98">
        <v>12</v>
      </c>
      <c r="B23" s="40" t="s">
        <v>408</v>
      </c>
      <c r="C23" s="1"/>
      <c r="D23" s="1"/>
      <c r="E23" s="1"/>
      <c r="F23" s="1"/>
      <c r="G23" s="1"/>
      <c r="H23" s="1"/>
      <c r="I23" s="1"/>
      <c r="J23" s="1"/>
      <c r="K23" s="1"/>
      <c r="L23" s="1"/>
      <c r="M23" s="1"/>
    </row>
    <row r="24" spans="1:13" ht="22.5">
      <c r="A24" s="98">
        <v>13</v>
      </c>
      <c r="B24" s="40" t="s">
        <v>410</v>
      </c>
      <c r="C24" s="1"/>
      <c r="D24" s="1"/>
      <c r="E24" s="1"/>
      <c r="F24" s="1"/>
      <c r="G24" s="1"/>
      <c r="H24" s="1"/>
      <c r="I24" s="1"/>
      <c r="J24" s="1"/>
      <c r="K24" s="1"/>
      <c r="L24" s="1"/>
      <c r="M24" s="1"/>
    </row>
    <row r="25" spans="1:13">
      <c r="A25" s="115"/>
      <c r="B25" s="116"/>
      <c r="C25" s="52"/>
      <c r="D25" s="52"/>
      <c r="E25" s="52"/>
      <c r="F25" s="52"/>
      <c r="G25" s="52"/>
      <c r="H25" s="52"/>
      <c r="I25" s="52"/>
      <c r="J25" s="52"/>
      <c r="K25" s="52"/>
      <c r="L25" s="52"/>
      <c r="M25" s="52"/>
    </row>
    <row r="26" spans="1:13" ht="23.25" customHeight="1">
      <c r="A26" s="294" t="s">
        <v>417</v>
      </c>
      <c r="B26" s="294"/>
      <c r="C26" s="294"/>
      <c r="D26" s="294"/>
      <c r="E26" s="294"/>
      <c r="F26" s="294"/>
      <c r="G26" s="294"/>
      <c r="H26" s="294"/>
      <c r="I26" s="294"/>
      <c r="J26" s="294"/>
      <c r="K26" s="294"/>
      <c r="L26" s="294"/>
      <c r="M26" s="294"/>
    </row>
    <row r="27" spans="1:13" ht="17.25" customHeight="1">
      <c r="A27" s="109"/>
      <c r="B27" s="110" t="s">
        <v>418</v>
      </c>
      <c r="C27" s="110"/>
      <c r="D27" s="110"/>
      <c r="E27" s="110"/>
      <c r="F27" s="110"/>
      <c r="G27" s="110"/>
      <c r="H27" s="110"/>
      <c r="I27" s="110"/>
      <c r="J27" s="111"/>
      <c r="K27" s="295" t="s">
        <v>419</v>
      </c>
      <c r="L27" s="296"/>
      <c r="M27" s="297"/>
    </row>
    <row r="28" spans="1:13" ht="123.75" customHeight="1">
      <c r="A28" s="291" t="s">
        <v>308</v>
      </c>
      <c r="B28" s="291" t="s">
        <v>0</v>
      </c>
      <c r="C28" s="298" t="s">
        <v>420</v>
      </c>
      <c r="D28" s="299"/>
      <c r="E28" s="298" t="s">
        <v>421</v>
      </c>
      <c r="F28" s="299"/>
      <c r="G28" s="298" t="s">
        <v>422</v>
      </c>
      <c r="H28" s="299"/>
      <c r="I28" s="298" t="s">
        <v>423</v>
      </c>
      <c r="J28" s="299"/>
      <c r="K28" s="291" t="s">
        <v>274</v>
      </c>
      <c r="L28" s="291" t="s">
        <v>297</v>
      </c>
      <c r="M28" s="291" t="s">
        <v>424</v>
      </c>
    </row>
    <row r="29" spans="1:13" ht="15" customHeight="1">
      <c r="A29" s="292"/>
      <c r="B29" s="292"/>
      <c r="C29" s="112" t="s">
        <v>13</v>
      </c>
      <c r="D29" s="112" t="s">
        <v>14</v>
      </c>
      <c r="E29" s="112" t="s">
        <v>13</v>
      </c>
      <c r="F29" s="112" t="s">
        <v>14</v>
      </c>
      <c r="G29" s="112" t="s">
        <v>13</v>
      </c>
      <c r="H29" s="112" t="s">
        <v>14</v>
      </c>
      <c r="I29" s="112" t="s">
        <v>13</v>
      </c>
      <c r="J29" s="112" t="s">
        <v>14</v>
      </c>
      <c r="K29" s="292"/>
      <c r="L29" s="292"/>
      <c r="M29" s="292"/>
    </row>
    <row r="30" spans="1:13">
      <c r="A30" s="98"/>
      <c r="B30" s="42" t="s">
        <v>65</v>
      </c>
      <c r="C30" s="114"/>
      <c r="D30" s="114"/>
      <c r="E30" s="114"/>
      <c r="F30" s="114"/>
      <c r="G30" s="114"/>
      <c r="H30" s="114"/>
      <c r="I30" s="114"/>
      <c r="J30" s="114"/>
      <c r="K30" s="114"/>
      <c r="L30" s="114"/>
      <c r="M30" s="114"/>
    </row>
    <row r="31" spans="1:13" ht="24" customHeight="1">
      <c r="A31" s="98">
        <v>14</v>
      </c>
      <c r="B31" s="40" t="s">
        <v>66</v>
      </c>
      <c r="C31" s="1"/>
      <c r="D31" s="1"/>
      <c r="E31" s="1"/>
      <c r="F31" s="1"/>
      <c r="G31" s="1"/>
      <c r="H31" s="1"/>
      <c r="I31" s="1"/>
      <c r="J31" s="1"/>
      <c r="K31" s="1"/>
      <c r="L31" s="1"/>
      <c r="M31" s="1"/>
    </row>
    <row r="32" spans="1:13" ht="22.5">
      <c r="A32" s="98">
        <v>15</v>
      </c>
      <c r="B32" s="40" t="s">
        <v>67</v>
      </c>
      <c r="C32" s="1"/>
      <c r="D32" s="1"/>
      <c r="E32" s="1"/>
      <c r="F32" s="1"/>
      <c r="G32" s="1"/>
      <c r="H32" s="1"/>
      <c r="I32" s="1"/>
      <c r="J32" s="1"/>
      <c r="K32" s="1"/>
      <c r="L32" s="1"/>
      <c r="M32" s="1"/>
    </row>
    <row r="33" spans="1:13" ht="22.5">
      <c r="A33" s="98">
        <v>16</v>
      </c>
      <c r="B33" s="40" t="s">
        <v>68</v>
      </c>
      <c r="C33" s="1"/>
      <c r="D33" s="1"/>
      <c r="E33" s="1"/>
      <c r="F33" s="1"/>
      <c r="G33" s="1"/>
      <c r="H33" s="1"/>
      <c r="I33" s="1"/>
      <c r="J33" s="1"/>
      <c r="K33" s="1"/>
      <c r="L33" s="1"/>
      <c r="M33" s="1"/>
    </row>
    <row r="34" spans="1:13" ht="23.25" customHeight="1">
      <c r="A34" s="98">
        <v>17</v>
      </c>
      <c r="B34" s="40" t="s">
        <v>69</v>
      </c>
      <c r="C34" s="1"/>
      <c r="D34" s="1"/>
      <c r="E34" s="1"/>
      <c r="F34" s="1"/>
      <c r="G34" s="1"/>
      <c r="H34" s="1"/>
      <c r="I34" s="1"/>
      <c r="J34" s="1"/>
      <c r="K34" s="1"/>
      <c r="L34" s="1"/>
      <c r="M34" s="1"/>
    </row>
    <row r="35" spans="1:13" ht="57.75" customHeight="1">
      <c r="A35" s="98">
        <v>18</v>
      </c>
      <c r="B35" s="40" t="s">
        <v>70</v>
      </c>
      <c r="C35" s="1"/>
      <c r="D35" s="1"/>
      <c r="E35" s="1"/>
      <c r="F35" s="1"/>
      <c r="G35" s="1"/>
      <c r="H35" s="1"/>
      <c r="I35" s="1"/>
      <c r="J35" s="1"/>
      <c r="K35" s="1"/>
      <c r="L35" s="1"/>
      <c r="M35" s="1"/>
    </row>
    <row r="36" spans="1:13">
      <c r="A36" s="98"/>
      <c r="B36" s="42" t="s">
        <v>71</v>
      </c>
      <c r="C36" s="114"/>
      <c r="D36" s="114"/>
      <c r="E36" s="114"/>
      <c r="F36" s="114"/>
      <c r="G36" s="114"/>
      <c r="H36" s="114"/>
      <c r="I36" s="114"/>
      <c r="J36" s="114"/>
      <c r="K36" s="114"/>
      <c r="L36" s="114"/>
      <c r="M36" s="114"/>
    </row>
    <row r="37" spans="1:13" ht="22.5" customHeight="1">
      <c r="A37" s="98">
        <v>19</v>
      </c>
      <c r="B37" s="40" t="s">
        <v>307</v>
      </c>
      <c r="C37" s="1"/>
      <c r="D37" s="1"/>
      <c r="E37" s="1"/>
      <c r="F37" s="1"/>
      <c r="G37" s="1"/>
      <c r="H37" s="1"/>
      <c r="I37" s="1"/>
      <c r="J37" s="1"/>
      <c r="K37" s="1"/>
      <c r="L37" s="1"/>
      <c r="M37" s="1"/>
    </row>
    <row r="38" spans="1:13">
      <c r="A38" s="98"/>
      <c r="B38" s="42" t="s">
        <v>79</v>
      </c>
      <c r="C38" s="114"/>
      <c r="D38" s="114"/>
      <c r="E38" s="114"/>
      <c r="F38" s="114"/>
      <c r="G38" s="114"/>
      <c r="H38" s="114"/>
      <c r="I38" s="114"/>
      <c r="J38" s="114"/>
      <c r="K38" s="114"/>
      <c r="L38" s="114"/>
      <c r="M38" s="114"/>
    </row>
    <row r="39" spans="1:13">
      <c r="A39" s="98">
        <v>20</v>
      </c>
      <c r="B39" s="40" t="s">
        <v>75</v>
      </c>
      <c r="C39" s="1"/>
      <c r="D39" s="1"/>
      <c r="E39" s="1"/>
      <c r="F39" s="1"/>
      <c r="G39" s="1"/>
      <c r="H39" s="1"/>
      <c r="I39" s="1"/>
      <c r="J39" s="1"/>
      <c r="K39" s="1"/>
      <c r="L39" s="1"/>
      <c r="M39" s="1"/>
    </row>
    <row r="40" spans="1:13">
      <c r="A40" s="98"/>
      <c r="B40" s="42" t="s">
        <v>80</v>
      </c>
      <c r="C40" s="114"/>
      <c r="D40" s="114"/>
      <c r="E40" s="114"/>
      <c r="F40" s="114"/>
      <c r="G40" s="114"/>
      <c r="H40" s="114"/>
      <c r="I40" s="114"/>
      <c r="J40" s="114"/>
      <c r="K40" s="114"/>
      <c r="L40" s="114"/>
      <c r="M40" s="114"/>
    </row>
    <row r="41" spans="1:13">
      <c r="A41" s="98">
        <v>21</v>
      </c>
      <c r="B41" s="40" t="s">
        <v>76</v>
      </c>
      <c r="C41" s="1"/>
      <c r="D41" s="1"/>
      <c r="E41" s="1"/>
      <c r="F41" s="1"/>
      <c r="G41" s="1"/>
      <c r="H41" s="1"/>
      <c r="I41" s="1"/>
      <c r="J41" s="1"/>
      <c r="K41" s="1"/>
      <c r="L41" s="1"/>
      <c r="M41" s="1"/>
    </row>
    <row r="42" spans="1:13" ht="22.5">
      <c r="A42" s="98">
        <v>22</v>
      </c>
      <c r="B42" s="40" t="s">
        <v>77</v>
      </c>
      <c r="C42" s="1"/>
      <c r="D42" s="1"/>
      <c r="E42" s="1"/>
      <c r="F42" s="1"/>
      <c r="G42" s="1"/>
      <c r="H42" s="1"/>
      <c r="I42" s="1"/>
      <c r="J42" s="1"/>
      <c r="K42" s="1"/>
      <c r="L42" s="1"/>
      <c r="M42" s="1"/>
    </row>
    <row r="43" spans="1:13">
      <c r="A43" s="98">
        <v>23</v>
      </c>
      <c r="B43" s="40" t="s">
        <v>78</v>
      </c>
      <c r="C43" s="1"/>
      <c r="D43" s="1"/>
      <c r="E43" s="1"/>
      <c r="F43" s="1"/>
      <c r="G43" s="1"/>
      <c r="H43" s="1"/>
      <c r="I43" s="1"/>
      <c r="J43" s="1"/>
      <c r="K43" s="1"/>
      <c r="L43" s="1"/>
      <c r="M43" s="1"/>
    </row>
    <row r="44" spans="1:13" ht="15" customHeight="1">
      <c r="A44" s="293"/>
      <c r="B44" s="293"/>
      <c r="C44" s="293"/>
      <c r="D44" s="293"/>
      <c r="E44" s="293"/>
      <c r="F44" s="293"/>
      <c r="G44" s="293"/>
      <c r="H44" s="293"/>
      <c r="I44" s="293"/>
      <c r="J44" s="293"/>
      <c r="K44" s="293"/>
      <c r="L44" s="293"/>
      <c r="M44" s="293"/>
    </row>
    <row r="45" spans="1:13">
      <c r="A45" s="293"/>
      <c r="B45" s="293"/>
      <c r="C45" s="293"/>
      <c r="D45" s="293"/>
      <c r="E45" s="293"/>
      <c r="F45" s="293"/>
      <c r="G45" s="293"/>
      <c r="H45" s="293"/>
      <c r="I45" s="293"/>
      <c r="J45" s="293"/>
      <c r="K45" s="293"/>
      <c r="L45" s="293"/>
      <c r="M45" s="293"/>
    </row>
  </sheetData>
  <mergeCells count="25">
    <mergeCell ref="K4:M4"/>
    <mergeCell ref="A5:A6"/>
    <mergeCell ref="B5:B6"/>
    <mergeCell ref="C5:D5"/>
    <mergeCell ref="E5:F5"/>
    <mergeCell ref="G5:H5"/>
    <mergeCell ref="I5:J5"/>
    <mergeCell ref="K5:K6"/>
    <mergeCell ref="L5:L6"/>
    <mergeCell ref="L28:L29"/>
    <mergeCell ref="M28:M29"/>
    <mergeCell ref="A44:M45"/>
    <mergeCell ref="A1:M1"/>
    <mergeCell ref="A2:M2"/>
    <mergeCell ref="M5:M6"/>
    <mergeCell ref="A26:M26"/>
    <mergeCell ref="K27:M27"/>
    <mergeCell ref="A28:A29"/>
    <mergeCell ref="B28:B29"/>
    <mergeCell ref="C28:D28"/>
    <mergeCell ref="E28:F28"/>
    <mergeCell ref="G28:H28"/>
    <mergeCell ref="I28:J28"/>
    <mergeCell ref="K28:K29"/>
    <mergeCell ref="A3:M3"/>
  </mergeCells>
  <printOptions horizontalCentered="1"/>
  <pageMargins left="0.23622047244094491" right="0.23622047244094491" top="0.74803149606299213" bottom="0.74803149606299213" header="0.31496062992125984" footer="0.31496062992125984"/>
  <pageSetup scale="93" orientation="landscape" r:id="rId1"/>
  <rowBreaks count="1" manualBreakCount="1">
    <brk id="25" max="12" man="1"/>
  </rowBreaks>
  <drawing r:id="rId2"/>
</worksheet>
</file>

<file path=xl/worksheets/sheet11.xml><?xml version="1.0" encoding="utf-8"?>
<worksheet xmlns="http://schemas.openxmlformats.org/spreadsheetml/2006/main" xmlns:r="http://schemas.openxmlformats.org/officeDocument/2006/relationships">
  <sheetPr codeName="Hoja15"/>
  <dimension ref="A1:AG30"/>
  <sheetViews>
    <sheetView view="pageBreakPreview" zoomScale="146" zoomScaleSheetLayoutView="146" workbookViewId="0">
      <selection activeCell="L12" sqref="L12"/>
    </sheetView>
  </sheetViews>
  <sheetFormatPr baseColWidth="10" defaultRowHeight="15"/>
  <cols>
    <col min="1" max="1" width="13.85546875" customWidth="1"/>
    <col min="2" max="2" width="15.7109375" customWidth="1"/>
    <col min="3" max="3" width="17.140625" customWidth="1"/>
    <col min="4" max="4" width="15.5703125" customWidth="1"/>
    <col min="5" max="5" width="14.42578125" customWidth="1"/>
    <col min="6" max="6" width="18.42578125" customWidth="1"/>
    <col min="7" max="7" width="15" customWidth="1"/>
    <col min="8" max="8" width="17.5703125" customWidth="1"/>
  </cols>
  <sheetData>
    <row r="1" spans="1:33" s="94" customFormat="1" ht="16.5" customHeight="1">
      <c r="A1" s="137" t="s">
        <v>434</v>
      </c>
      <c r="B1" s="137"/>
      <c r="C1" s="137"/>
      <c r="D1" s="137"/>
      <c r="E1" s="137"/>
      <c r="F1" s="137"/>
      <c r="G1" s="137"/>
      <c r="H1" s="137"/>
      <c r="I1" s="117"/>
      <c r="J1" s="117"/>
      <c r="K1" s="117"/>
      <c r="L1" s="117"/>
      <c r="M1" s="117"/>
      <c r="N1" s="117"/>
      <c r="O1" s="117"/>
      <c r="P1" s="117"/>
      <c r="Q1" s="117"/>
      <c r="R1" s="117"/>
      <c r="S1" s="117"/>
      <c r="T1" s="117"/>
      <c r="U1" s="117"/>
      <c r="V1" s="117"/>
      <c r="W1" s="117"/>
      <c r="X1" s="117"/>
      <c r="Y1" s="117"/>
      <c r="Z1" s="117"/>
      <c r="AA1" s="117"/>
      <c r="AB1" s="117"/>
      <c r="AC1" s="117"/>
      <c r="AD1" s="117"/>
    </row>
    <row r="2" spans="1:33" s="94" customFormat="1" ht="19.5" customHeight="1">
      <c r="A2" s="238" t="s">
        <v>425</v>
      </c>
      <c r="B2" s="238"/>
      <c r="C2" s="238"/>
      <c r="D2" s="238"/>
      <c r="E2" s="238"/>
      <c r="F2" s="238"/>
      <c r="G2" s="238"/>
      <c r="H2" s="238"/>
      <c r="I2" s="90"/>
      <c r="J2" s="90"/>
      <c r="K2" s="90"/>
      <c r="L2" s="90"/>
      <c r="M2" s="90"/>
      <c r="N2" s="90"/>
      <c r="O2" s="90"/>
      <c r="P2" s="90"/>
      <c r="Q2" s="90"/>
      <c r="R2" s="90"/>
      <c r="S2" s="90"/>
      <c r="T2" s="90"/>
      <c r="U2" s="90"/>
      <c r="V2" s="90"/>
      <c r="W2" s="90"/>
      <c r="X2" s="90"/>
      <c r="Y2" s="90"/>
      <c r="Z2" s="90"/>
      <c r="AA2" s="90"/>
      <c r="AB2" s="90"/>
      <c r="AC2" s="90"/>
      <c r="AD2" s="90"/>
      <c r="AE2" s="90"/>
      <c r="AF2" s="90"/>
      <c r="AG2" s="90"/>
    </row>
    <row r="3" spans="1:33" ht="27" customHeight="1">
      <c r="A3" s="301" t="s">
        <v>277</v>
      </c>
      <c r="B3" s="301"/>
      <c r="C3" s="301"/>
      <c r="D3" s="301"/>
      <c r="E3" s="301"/>
      <c r="F3" s="301"/>
      <c r="G3" s="301"/>
      <c r="H3" s="301"/>
    </row>
    <row r="4" spans="1:33" ht="18.75" customHeight="1">
      <c r="A4" s="302" t="s">
        <v>278</v>
      </c>
      <c r="B4" s="302"/>
      <c r="C4" s="43"/>
      <c r="D4" s="43"/>
      <c r="E4" s="43"/>
      <c r="F4" s="43"/>
      <c r="G4" s="43" t="s">
        <v>148</v>
      </c>
      <c r="H4" s="43"/>
    </row>
    <row r="5" spans="1:33" ht="15" customHeight="1">
      <c r="A5" s="43"/>
      <c r="B5" s="43"/>
      <c r="C5" s="43"/>
      <c r="D5" s="43"/>
      <c r="E5" s="43"/>
      <c r="F5" s="43"/>
      <c r="G5" s="43"/>
      <c r="H5" s="43"/>
    </row>
    <row r="6" spans="1:33">
      <c r="A6" s="285" t="s">
        <v>275</v>
      </c>
      <c r="B6" s="285"/>
      <c r="C6" s="285"/>
      <c r="D6" s="285" t="s">
        <v>276</v>
      </c>
      <c r="E6" s="285"/>
      <c r="F6" s="285" t="s">
        <v>155</v>
      </c>
      <c r="G6" s="285"/>
      <c r="H6" s="285"/>
    </row>
    <row r="7" spans="1:33" ht="29.25" customHeight="1">
      <c r="A7" s="61" t="s">
        <v>153</v>
      </c>
      <c r="B7" s="61" t="s">
        <v>36</v>
      </c>
      <c r="C7" s="61" t="s">
        <v>269</v>
      </c>
      <c r="D7" s="61" t="s">
        <v>270</v>
      </c>
      <c r="E7" s="61" t="s">
        <v>271</v>
      </c>
      <c r="F7" s="61" t="s">
        <v>272</v>
      </c>
      <c r="G7" s="61" t="s">
        <v>273</v>
      </c>
      <c r="H7" s="61" t="s">
        <v>274</v>
      </c>
    </row>
    <row r="8" spans="1:33">
      <c r="A8" s="59"/>
      <c r="B8" s="59"/>
      <c r="C8" s="59"/>
      <c r="D8" s="59"/>
      <c r="E8" s="59"/>
      <c r="F8" s="59"/>
      <c r="G8" s="59"/>
      <c r="H8" s="59"/>
    </row>
    <row r="9" spans="1:33">
      <c r="A9" s="59"/>
      <c r="B9" s="59"/>
      <c r="C9" s="59"/>
      <c r="D9" s="59"/>
      <c r="E9" s="59"/>
      <c r="F9" s="59"/>
      <c r="G9" s="59"/>
      <c r="H9" s="59"/>
    </row>
    <row r="10" spans="1:33">
      <c r="A10" s="59"/>
      <c r="B10" s="59"/>
      <c r="C10" s="59"/>
      <c r="D10" s="59"/>
      <c r="E10" s="59"/>
      <c r="F10" s="59"/>
      <c r="G10" s="59"/>
      <c r="H10" s="59"/>
    </row>
    <row r="11" spans="1:33">
      <c r="A11" s="59"/>
      <c r="B11" s="59"/>
      <c r="C11" s="59"/>
      <c r="D11" s="59"/>
      <c r="E11" s="59"/>
      <c r="F11" s="59"/>
      <c r="G11" s="59"/>
      <c r="H11" s="59"/>
    </row>
    <row r="12" spans="1:33">
      <c r="A12" s="59"/>
      <c r="B12" s="59"/>
      <c r="C12" s="59"/>
      <c r="D12" s="59"/>
      <c r="E12" s="59"/>
      <c r="F12" s="59"/>
      <c r="G12" s="59"/>
      <c r="H12" s="59"/>
    </row>
    <row r="13" spans="1:33">
      <c r="A13" s="59"/>
      <c r="B13" s="59"/>
      <c r="C13" s="59"/>
      <c r="D13" s="59"/>
      <c r="E13" s="59"/>
      <c r="F13" s="59"/>
      <c r="G13" s="59"/>
      <c r="H13" s="59"/>
    </row>
    <row r="14" spans="1:33">
      <c r="A14" s="59"/>
      <c r="B14" s="59"/>
      <c r="C14" s="59"/>
      <c r="D14" s="59"/>
      <c r="E14" s="59"/>
      <c r="F14" s="59"/>
      <c r="G14" s="59"/>
      <c r="H14" s="59"/>
    </row>
    <row r="15" spans="1:33">
      <c r="A15" s="59"/>
      <c r="B15" s="59"/>
      <c r="C15" s="59"/>
      <c r="D15" s="59"/>
      <c r="E15" s="59"/>
      <c r="F15" s="59"/>
      <c r="G15" s="59"/>
      <c r="H15" s="59"/>
    </row>
    <row r="16" spans="1:33">
      <c r="A16" s="59"/>
      <c r="B16" s="59"/>
      <c r="C16" s="59"/>
      <c r="D16" s="59"/>
      <c r="E16" s="59"/>
      <c r="F16" s="59"/>
      <c r="G16" s="59"/>
      <c r="H16" s="59"/>
    </row>
    <row r="17" spans="1:8">
      <c r="A17" s="59"/>
      <c r="B17" s="59"/>
      <c r="C17" s="59"/>
      <c r="D17" s="59"/>
      <c r="E17" s="59"/>
      <c r="F17" s="59"/>
      <c r="G17" s="59"/>
      <c r="H17" s="59"/>
    </row>
    <row r="18" spans="1:8">
      <c r="A18" s="59"/>
      <c r="B18" s="59"/>
      <c r="C18" s="59"/>
      <c r="D18" s="59"/>
      <c r="E18" s="59"/>
      <c r="F18" s="59"/>
      <c r="G18" s="59"/>
      <c r="H18" s="59"/>
    </row>
    <row r="19" spans="1:8">
      <c r="A19" s="59"/>
      <c r="B19" s="59"/>
      <c r="C19" s="59"/>
      <c r="D19" s="59"/>
      <c r="E19" s="59"/>
      <c r="F19" s="59"/>
      <c r="G19" s="59"/>
      <c r="H19" s="59"/>
    </row>
    <row r="20" spans="1:8">
      <c r="A20" s="59"/>
      <c r="B20" s="59"/>
      <c r="C20" s="59"/>
      <c r="D20" s="59"/>
      <c r="E20" s="59"/>
      <c r="F20" s="59"/>
      <c r="G20" s="59"/>
      <c r="H20" s="59"/>
    </row>
    <row r="21" spans="1:8">
      <c r="A21" s="59"/>
      <c r="B21" s="59"/>
      <c r="C21" s="59"/>
      <c r="D21" s="59"/>
      <c r="E21" s="59"/>
      <c r="F21" s="59"/>
      <c r="G21" s="59"/>
      <c r="H21" s="59"/>
    </row>
    <row r="22" spans="1:8">
      <c r="A22" s="59"/>
      <c r="B22" s="59"/>
      <c r="C22" s="59"/>
      <c r="D22" s="59"/>
      <c r="E22" s="59"/>
      <c r="F22" s="59"/>
      <c r="G22" s="59"/>
      <c r="H22" s="59"/>
    </row>
    <row r="23" spans="1:8">
      <c r="A23" s="59"/>
      <c r="B23" s="59"/>
      <c r="C23" s="59"/>
      <c r="D23" s="59"/>
      <c r="E23" s="59"/>
      <c r="F23" s="59"/>
      <c r="G23" s="59"/>
      <c r="H23" s="59"/>
    </row>
    <row r="24" spans="1:8">
      <c r="A24" s="59"/>
      <c r="B24" s="59"/>
      <c r="C24" s="59"/>
      <c r="D24" s="59"/>
      <c r="E24" s="59"/>
      <c r="F24" s="59"/>
      <c r="G24" s="59"/>
      <c r="H24" s="59"/>
    </row>
    <row r="25" spans="1:8">
      <c r="A25" s="59"/>
      <c r="B25" s="59"/>
      <c r="C25" s="59"/>
      <c r="D25" s="59"/>
      <c r="E25" s="59"/>
      <c r="F25" s="59"/>
      <c r="G25" s="59"/>
      <c r="H25" s="59"/>
    </row>
    <row r="26" spans="1:8">
      <c r="A26" s="59"/>
      <c r="B26" s="59"/>
      <c r="C26" s="59"/>
      <c r="D26" s="59"/>
      <c r="E26" s="59"/>
      <c r="F26" s="59"/>
      <c r="G26" s="59"/>
      <c r="H26" s="59"/>
    </row>
    <row r="27" spans="1:8">
      <c r="A27" s="59"/>
      <c r="B27" s="59"/>
      <c r="C27" s="59"/>
      <c r="D27" s="59"/>
      <c r="E27" s="59"/>
      <c r="F27" s="59"/>
      <c r="G27" s="59"/>
      <c r="H27" s="59"/>
    </row>
    <row r="28" spans="1:8">
      <c r="A28" s="59"/>
      <c r="B28" s="59"/>
      <c r="C28" s="59"/>
      <c r="D28" s="59"/>
      <c r="E28" s="59"/>
      <c r="F28" s="59"/>
      <c r="G28" s="59"/>
      <c r="H28" s="59"/>
    </row>
    <row r="29" spans="1:8">
      <c r="A29" s="59"/>
      <c r="B29" s="59"/>
      <c r="C29" s="59"/>
      <c r="D29" s="59"/>
      <c r="E29" s="59"/>
      <c r="F29" s="59"/>
      <c r="G29" s="59"/>
      <c r="H29" s="59"/>
    </row>
    <row r="30" spans="1:8">
      <c r="A30" s="59"/>
      <c r="B30" s="59"/>
      <c r="C30" s="59"/>
      <c r="D30" s="59"/>
      <c r="E30" s="59"/>
      <c r="F30" s="59"/>
      <c r="G30" s="59"/>
      <c r="H30" s="59"/>
    </row>
  </sheetData>
  <mergeCells count="7">
    <mergeCell ref="A1:H1"/>
    <mergeCell ref="A2:H2"/>
    <mergeCell ref="A6:C6"/>
    <mergeCell ref="D6:E6"/>
    <mergeCell ref="F6:H6"/>
    <mergeCell ref="A3:H3"/>
    <mergeCell ref="A4:B4"/>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sheetPr codeName="Hoja6"/>
  <dimension ref="A1:S48"/>
  <sheetViews>
    <sheetView view="pageBreakPreview" zoomScaleSheetLayoutView="100" workbookViewId="0">
      <selection activeCell="L12" sqref="L12"/>
    </sheetView>
  </sheetViews>
  <sheetFormatPr baseColWidth="10" defaultRowHeight="33.75" customHeight="1"/>
  <cols>
    <col min="1" max="1" width="11.42578125" style="5"/>
    <col min="2" max="2" width="23" style="5" customWidth="1"/>
    <col min="3" max="3" width="18.5703125" style="5" customWidth="1"/>
    <col min="4" max="4" width="19" style="5" customWidth="1"/>
    <col min="5" max="6" width="3.7109375" style="5" customWidth="1"/>
    <col min="7" max="7" width="4.7109375" style="5" customWidth="1"/>
    <col min="8" max="8" width="5.5703125" style="5" customWidth="1"/>
    <col min="9" max="10" width="3.7109375" style="5" customWidth="1"/>
    <col min="11" max="12" width="4.7109375" style="5" customWidth="1"/>
    <col min="13" max="13" width="21.42578125" style="5" customWidth="1"/>
    <col min="14" max="14" width="16" style="5" customWidth="1"/>
    <col min="15" max="15" width="8.85546875" style="5" customWidth="1"/>
    <col min="16" max="16" width="20.5703125" style="5" customWidth="1"/>
    <col min="17" max="17" width="9.28515625" style="5" customWidth="1"/>
    <col min="18" max="18" width="26.140625" style="5" customWidth="1"/>
    <col min="19" max="16384" width="11.42578125" style="5"/>
  </cols>
  <sheetData>
    <row r="1" spans="1:19" ht="10.5" customHeight="1">
      <c r="A1" s="144" t="s">
        <v>434</v>
      </c>
      <c r="B1" s="144"/>
      <c r="C1" s="144"/>
      <c r="D1" s="144"/>
      <c r="E1" s="144"/>
      <c r="F1" s="144"/>
      <c r="G1" s="144"/>
      <c r="H1" s="144"/>
      <c r="I1" s="144"/>
      <c r="J1" s="144"/>
      <c r="K1" s="144"/>
      <c r="L1" s="144"/>
      <c r="M1" s="144"/>
      <c r="N1" s="144"/>
      <c r="O1" s="144"/>
      <c r="P1" s="144"/>
      <c r="Q1" s="144"/>
      <c r="R1" s="144"/>
    </row>
    <row r="2" spans="1:19" s="16" customFormat="1" ht="10.5">
      <c r="A2" s="144"/>
      <c r="B2" s="144"/>
      <c r="C2" s="144"/>
      <c r="D2" s="144"/>
      <c r="E2" s="144"/>
      <c r="F2" s="144"/>
      <c r="G2" s="144"/>
      <c r="H2" s="144"/>
      <c r="I2" s="144"/>
      <c r="J2" s="144"/>
      <c r="K2" s="144"/>
      <c r="L2" s="144"/>
      <c r="M2" s="144"/>
      <c r="N2" s="144"/>
      <c r="O2" s="144"/>
      <c r="P2" s="144"/>
      <c r="Q2" s="144"/>
      <c r="R2" s="144"/>
    </row>
    <row r="3" spans="1:19" s="16" customFormat="1" ht="14.25" customHeight="1">
      <c r="A3" s="142" t="s">
        <v>425</v>
      </c>
      <c r="B3" s="142"/>
      <c r="C3" s="142"/>
      <c r="D3" s="142"/>
      <c r="E3" s="142"/>
      <c r="F3" s="142"/>
      <c r="G3" s="142"/>
      <c r="H3" s="142"/>
      <c r="I3" s="142"/>
      <c r="J3" s="142"/>
      <c r="K3" s="142"/>
      <c r="L3" s="142"/>
      <c r="M3" s="142"/>
      <c r="N3" s="142"/>
      <c r="O3" s="142"/>
      <c r="P3" s="142"/>
      <c r="Q3" s="142"/>
      <c r="R3" s="142"/>
    </row>
    <row r="4" spans="1:19" ht="20.25" customHeight="1">
      <c r="A4" s="150" t="s">
        <v>91</v>
      </c>
      <c r="B4" s="151"/>
      <c r="C4" s="151"/>
      <c r="D4" s="151"/>
      <c r="E4" s="151"/>
      <c r="F4" s="151"/>
      <c r="G4" s="151"/>
      <c r="H4" s="151"/>
      <c r="I4" s="151"/>
      <c r="J4" s="151"/>
      <c r="K4" s="151"/>
      <c r="L4" s="151"/>
      <c r="M4" s="151"/>
      <c r="N4" s="151"/>
      <c r="O4" s="151"/>
      <c r="P4" s="151"/>
      <c r="Q4" s="151"/>
      <c r="R4" s="152"/>
    </row>
    <row r="5" spans="1:19" ht="15" customHeight="1">
      <c r="A5" s="23"/>
      <c r="B5" s="24" t="s">
        <v>162</v>
      </c>
      <c r="C5" s="147" t="s">
        <v>163</v>
      </c>
      <c r="D5" s="147"/>
      <c r="E5" s="18"/>
      <c r="F5" s="18"/>
      <c r="G5" s="18"/>
      <c r="H5" s="18"/>
      <c r="I5" s="18"/>
      <c r="J5" s="18"/>
      <c r="K5" s="18"/>
      <c r="L5" s="18"/>
      <c r="M5" s="18"/>
      <c r="N5" s="18"/>
      <c r="O5" s="19"/>
      <c r="P5" s="18"/>
      <c r="Q5" s="18"/>
      <c r="R5" s="20"/>
      <c r="S5" s="17"/>
    </row>
    <row r="6" spans="1:19" ht="15" customHeight="1">
      <c r="A6" s="148" t="s">
        <v>151</v>
      </c>
      <c r="B6" s="148"/>
      <c r="C6" s="148"/>
      <c r="D6" s="148"/>
      <c r="E6" s="149" t="s">
        <v>150</v>
      </c>
      <c r="F6" s="149"/>
      <c r="G6" s="149"/>
      <c r="H6" s="149"/>
      <c r="I6" s="149"/>
      <c r="J6" s="149"/>
      <c r="K6" s="149"/>
      <c r="L6" s="149"/>
      <c r="M6" s="149"/>
      <c r="N6" s="149"/>
      <c r="O6" s="25"/>
      <c r="P6" s="149" t="s">
        <v>149</v>
      </c>
      <c r="Q6" s="149"/>
      <c r="R6" s="149"/>
      <c r="S6" s="17"/>
    </row>
    <row r="7" spans="1:19" ht="24" customHeight="1">
      <c r="A7" s="145" t="s">
        <v>152</v>
      </c>
      <c r="B7" s="145" t="s">
        <v>153</v>
      </c>
      <c r="C7" s="145" t="s">
        <v>36</v>
      </c>
      <c r="D7" s="145" t="s">
        <v>154</v>
      </c>
      <c r="E7" s="145" t="s">
        <v>143</v>
      </c>
      <c r="F7" s="145"/>
      <c r="G7" s="145"/>
      <c r="H7" s="145" t="s">
        <v>161</v>
      </c>
      <c r="I7" s="145"/>
      <c r="J7" s="145"/>
      <c r="K7" s="145"/>
      <c r="L7" s="145"/>
      <c r="M7" s="145"/>
      <c r="N7" s="145"/>
      <c r="O7" s="145" t="s">
        <v>148</v>
      </c>
      <c r="P7" s="146" t="s">
        <v>155</v>
      </c>
      <c r="Q7" s="146" t="s">
        <v>156</v>
      </c>
      <c r="R7" s="146" t="s">
        <v>157</v>
      </c>
      <c r="S7" s="17"/>
    </row>
    <row r="8" spans="1:19" ht="24" customHeight="1">
      <c r="A8" s="145"/>
      <c r="B8" s="145"/>
      <c r="C8" s="145"/>
      <c r="D8" s="145"/>
      <c r="E8" s="145" t="s">
        <v>144</v>
      </c>
      <c r="F8" s="145"/>
      <c r="G8" s="145"/>
      <c r="H8" s="146" t="s">
        <v>146</v>
      </c>
      <c r="I8" s="145" t="s">
        <v>158</v>
      </c>
      <c r="J8" s="145"/>
      <c r="K8" s="145"/>
      <c r="L8" s="145" t="s">
        <v>159</v>
      </c>
      <c r="M8" s="145"/>
      <c r="N8" s="145"/>
      <c r="O8" s="145"/>
      <c r="P8" s="146"/>
      <c r="Q8" s="146"/>
      <c r="R8" s="146"/>
      <c r="S8" s="17"/>
    </row>
    <row r="9" spans="1:19" ht="57" customHeight="1">
      <c r="A9" s="145"/>
      <c r="B9" s="145"/>
      <c r="C9" s="145"/>
      <c r="D9" s="145"/>
      <c r="E9" s="21" t="s">
        <v>83</v>
      </c>
      <c r="F9" s="21" t="s">
        <v>87</v>
      </c>
      <c r="G9" s="21" t="s">
        <v>145</v>
      </c>
      <c r="H9" s="146"/>
      <c r="I9" s="21" t="s">
        <v>83</v>
      </c>
      <c r="J9" s="21" t="s">
        <v>87</v>
      </c>
      <c r="K9" s="21" t="s">
        <v>145</v>
      </c>
      <c r="L9" s="21" t="s">
        <v>147</v>
      </c>
      <c r="M9" s="22" t="s">
        <v>155</v>
      </c>
      <c r="N9" s="22" t="s">
        <v>160</v>
      </c>
      <c r="O9" s="145"/>
      <c r="P9" s="146"/>
      <c r="Q9" s="146"/>
      <c r="R9" s="146"/>
      <c r="S9" s="17"/>
    </row>
    <row r="10" spans="1:19" ht="56.25">
      <c r="A10" s="154" t="s">
        <v>92</v>
      </c>
      <c r="B10" s="26" t="s">
        <v>93</v>
      </c>
      <c r="C10" s="26" t="s">
        <v>5</v>
      </c>
      <c r="D10" s="101" t="s">
        <v>94</v>
      </c>
      <c r="E10" s="100">
        <v>1</v>
      </c>
      <c r="F10" s="100">
        <v>5</v>
      </c>
      <c r="G10" s="100">
        <v>5</v>
      </c>
      <c r="H10" s="100" t="s">
        <v>166</v>
      </c>
      <c r="I10" s="100">
        <v>1</v>
      </c>
      <c r="J10" s="100">
        <v>3</v>
      </c>
      <c r="K10" s="100" t="s">
        <v>168</v>
      </c>
      <c r="L10" s="100" t="s">
        <v>171</v>
      </c>
      <c r="M10" s="26" t="s">
        <v>95</v>
      </c>
      <c r="N10" s="26" t="s">
        <v>96</v>
      </c>
      <c r="O10" s="120">
        <v>43191</v>
      </c>
      <c r="P10" s="26" t="s">
        <v>97</v>
      </c>
      <c r="Q10" s="26" t="s">
        <v>98</v>
      </c>
      <c r="R10" s="26" t="s">
        <v>99</v>
      </c>
    </row>
    <row r="11" spans="1:19" ht="61.5" customHeight="1">
      <c r="A11" s="154"/>
      <c r="B11" s="26" t="s">
        <v>100</v>
      </c>
      <c r="C11" s="101" t="s">
        <v>101</v>
      </c>
      <c r="D11" s="101" t="s">
        <v>102</v>
      </c>
      <c r="E11" s="100">
        <v>2</v>
      </c>
      <c r="F11" s="100">
        <v>20</v>
      </c>
      <c r="G11" s="100">
        <v>40</v>
      </c>
      <c r="H11" s="100" t="s">
        <v>166</v>
      </c>
      <c r="I11" s="100">
        <v>1</v>
      </c>
      <c r="J11" s="100">
        <v>5</v>
      </c>
      <c r="K11" s="100" t="s">
        <v>168</v>
      </c>
      <c r="L11" s="100" t="s">
        <v>171</v>
      </c>
      <c r="M11" s="26" t="s">
        <v>103</v>
      </c>
      <c r="N11" s="26" t="s">
        <v>104</v>
      </c>
      <c r="O11" s="120">
        <v>43252</v>
      </c>
      <c r="P11" s="26" t="s">
        <v>105</v>
      </c>
      <c r="Q11" s="26" t="s">
        <v>106</v>
      </c>
      <c r="R11" s="26" t="s">
        <v>107</v>
      </c>
    </row>
    <row r="12" spans="1:19" ht="56.25">
      <c r="A12" s="154"/>
      <c r="B12" s="101" t="s">
        <v>108</v>
      </c>
      <c r="C12" s="26" t="s">
        <v>109</v>
      </c>
      <c r="D12" s="101" t="s">
        <v>110</v>
      </c>
      <c r="E12" s="100">
        <v>3</v>
      </c>
      <c r="F12" s="100">
        <v>20</v>
      </c>
      <c r="G12" s="100">
        <v>60</v>
      </c>
      <c r="H12" s="100" t="s">
        <v>166</v>
      </c>
      <c r="I12" s="100">
        <v>1</v>
      </c>
      <c r="J12" s="100">
        <v>5</v>
      </c>
      <c r="K12" s="100" t="s">
        <v>168</v>
      </c>
      <c r="L12" s="100" t="s">
        <v>172</v>
      </c>
      <c r="M12" s="26" t="s">
        <v>111</v>
      </c>
      <c r="N12" s="26" t="s">
        <v>112</v>
      </c>
      <c r="O12" s="26" t="s">
        <v>142</v>
      </c>
      <c r="P12" s="26" t="s">
        <v>113</v>
      </c>
      <c r="Q12" s="26" t="s">
        <v>114</v>
      </c>
      <c r="R12" s="26" t="s">
        <v>115</v>
      </c>
    </row>
    <row r="13" spans="1:19" ht="62.25" customHeight="1">
      <c r="A13" s="154"/>
      <c r="B13" s="26" t="s">
        <v>116</v>
      </c>
      <c r="C13" s="26" t="s">
        <v>117</v>
      </c>
      <c r="D13" s="101" t="s">
        <v>118</v>
      </c>
      <c r="E13" s="100">
        <v>1</v>
      </c>
      <c r="F13" s="100">
        <v>5</v>
      </c>
      <c r="G13" s="100">
        <v>5</v>
      </c>
      <c r="H13" s="100" t="s">
        <v>166</v>
      </c>
      <c r="I13" s="100">
        <v>1</v>
      </c>
      <c r="J13" s="100">
        <v>3</v>
      </c>
      <c r="K13" s="100" t="s">
        <v>169</v>
      </c>
      <c r="L13" s="100" t="s">
        <v>172</v>
      </c>
      <c r="M13" s="26" t="s">
        <v>119</v>
      </c>
      <c r="N13" s="26" t="s">
        <v>120</v>
      </c>
      <c r="O13" s="26" t="s">
        <v>142</v>
      </c>
      <c r="P13" s="26" t="s">
        <v>121</v>
      </c>
      <c r="Q13" s="26" t="s">
        <v>122</v>
      </c>
      <c r="R13" s="26" t="s">
        <v>123</v>
      </c>
    </row>
    <row r="14" spans="1:19" ht="52.5" customHeight="1">
      <c r="A14" s="154"/>
      <c r="B14" s="26" t="s">
        <v>124</v>
      </c>
      <c r="C14" s="101" t="s">
        <v>125</v>
      </c>
      <c r="D14" s="101" t="s">
        <v>126</v>
      </c>
      <c r="E14" s="100">
        <v>1</v>
      </c>
      <c r="F14" s="100">
        <v>5</v>
      </c>
      <c r="G14" s="100">
        <v>5</v>
      </c>
      <c r="H14" s="100" t="s">
        <v>166</v>
      </c>
      <c r="I14" s="100">
        <v>1</v>
      </c>
      <c r="J14" s="100">
        <v>3</v>
      </c>
      <c r="K14" s="100" t="s">
        <v>169</v>
      </c>
      <c r="L14" s="100" t="s">
        <v>173</v>
      </c>
      <c r="M14" s="26" t="s">
        <v>127</v>
      </c>
      <c r="N14" s="26" t="s">
        <v>128</v>
      </c>
      <c r="O14" s="26" t="s">
        <v>129</v>
      </c>
      <c r="P14" s="26" t="s">
        <v>130</v>
      </c>
      <c r="Q14" s="26" t="s">
        <v>131</v>
      </c>
      <c r="R14" s="26" t="s">
        <v>132</v>
      </c>
    </row>
    <row r="15" spans="1:19" ht="81" customHeight="1">
      <c r="A15" s="154"/>
      <c r="B15" s="26" t="s">
        <v>133</v>
      </c>
      <c r="C15" s="101" t="s">
        <v>134</v>
      </c>
      <c r="D15" s="101" t="s">
        <v>135</v>
      </c>
      <c r="E15" s="100">
        <v>1</v>
      </c>
      <c r="F15" s="100">
        <v>5</v>
      </c>
      <c r="G15" s="100">
        <v>5</v>
      </c>
      <c r="H15" s="100" t="s">
        <v>166</v>
      </c>
      <c r="I15" s="100">
        <v>1</v>
      </c>
      <c r="J15" s="100">
        <v>3</v>
      </c>
      <c r="K15" s="100" t="s">
        <v>169</v>
      </c>
      <c r="L15" s="100" t="s">
        <v>173</v>
      </c>
      <c r="M15" s="26" t="s">
        <v>136</v>
      </c>
      <c r="N15" s="26" t="s">
        <v>137</v>
      </c>
      <c r="O15" s="26" t="s">
        <v>129</v>
      </c>
      <c r="P15" s="26" t="s">
        <v>138</v>
      </c>
      <c r="Q15" s="26" t="s">
        <v>131</v>
      </c>
      <c r="R15" s="26" t="s">
        <v>139</v>
      </c>
    </row>
    <row r="16" spans="1:19" ht="45" customHeight="1">
      <c r="A16" s="119" t="s">
        <v>180</v>
      </c>
      <c r="B16" s="40" t="s">
        <v>323</v>
      </c>
      <c r="C16" s="119" t="s">
        <v>61</v>
      </c>
      <c r="D16" s="40" t="s">
        <v>324</v>
      </c>
      <c r="E16" s="93">
        <v>5</v>
      </c>
      <c r="F16" s="93">
        <v>20</v>
      </c>
      <c r="G16" s="93">
        <v>40</v>
      </c>
      <c r="H16" s="93" t="s">
        <v>376</v>
      </c>
      <c r="I16" s="93">
        <v>3</v>
      </c>
      <c r="J16" s="93">
        <v>5</v>
      </c>
      <c r="K16" s="93" t="s">
        <v>168</v>
      </c>
      <c r="L16" s="93"/>
      <c r="M16" s="119" t="s">
        <v>209</v>
      </c>
      <c r="N16" s="40" t="s">
        <v>326</v>
      </c>
      <c r="O16" s="119" t="s">
        <v>224</v>
      </c>
      <c r="P16" s="40" t="s">
        <v>325</v>
      </c>
      <c r="Q16" s="119" t="s">
        <v>199</v>
      </c>
      <c r="R16" s="119" t="s">
        <v>225</v>
      </c>
    </row>
    <row r="17" spans="1:18" ht="65.25" customHeight="1">
      <c r="A17" s="119" t="s">
        <v>181</v>
      </c>
      <c r="B17" s="93" t="s">
        <v>327</v>
      </c>
      <c r="C17" s="119" t="s">
        <v>62</v>
      </c>
      <c r="D17" s="40" t="s">
        <v>328</v>
      </c>
      <c r="E17" s="93">
        <v>3</v>
      </c>
      <c r="F17" s="93">
        <v>20</v>
      </c>
      <c r="G17" s="93">
        <v>60</v>
      </c>
      <c r="H17" s="93" t="s">
        <v>166</v>
      </c>
      <c r="I17" s="93">
        <v>1</v>
      </c>
      <c r="J17" s="93">
        <v>5</v>
      </c>
      <c r="K17" s="93" t="s">
        <v>378</v>
      </c>
      <c r="L17" s="93"/>
      <c r="M17" s="119" t="s">
        <v>210</v>
      </c>
      <c r="N17" s="40" t="s">
        <v>329</v>
      </c>
      <c r="O17" s="119" t="s">
        <v>224</v>
      </c>
      <c r="P17" s="99" t="s">
        <v>330</v>
      </c>
      <c r="Q17" s="119" t="s">
        <v>200</v>
      </c>
      <c r="R17" s="119" t="s">
        <v>185</v>
      </c>
    </row>
    <row r="18" spans="1:18" ht="12" customHeight="1">
      <c r="A18" s="153" t="s">
        <v>165</v>
      </c>
      <c r="B18" s="153"/>
      <c r="C18" s="153"/>
      <c r="D18" s="153"/>
      <c r="E18" s="153"/>
      <c r="F18" s="153"/>
      <c r="G18" s="153"/>
      <c r="H18" s="153"/>
      <c r="I18" s="153"/>
      <c r="J18" s="153"/>
      <c r="K18" s="153"/>
      <c r="L18" s="153"/>
      <c r="M18" s="153"/>
      <c r="N18" s="153"/>
      <c r="O18" s="153"/>
      <c r="P18" s="153"/>
      <c r="Q18" s="153"/>
      <c r="R18" s="153"/>
    </row>
    <row r="19" spans="1:18" ht="12" customHeight="1">
      <c r="A19" s="27" t="s">
        <v>164</v>
      </c>
    </row>
    <row r="20" spans="1:18" ht="12" customHeight="1">
      <c r="A20" s="27" t="s">
        <v>167</v>
      </c>
    </row>
    <row r="21" spans="1:18" ht="12" customHeight="1">
      <c r="A21" s="5" t="s">
        <v>170</v>
      </c>
    </row>
    <row r="22" spans="1:18" ht="12" customHeight="1"/>
    <row r="24" spans="1:18" ht="54" customHeight="1">
      <c r="A24" s="35" t="s">
        <v>140</v>
      </c>
      <c r="B24" s="9" t="s">
        <v>331</v>
      </c>
      <c r="C24" s="32" t="s">
        <v>64</v>
      </c>
      <c r="D24" s="121" t="s">
        <v>332</v>
      </c>
      <c r="E24" s="89">
        <v>1</v>
      </c>
      <c r="F24" s="89">
        <v>20</v>
      </c>
      <c r="G24" s="89">
        <v>20</v>
      </c>
      <c r="H24" s="89" t="s">
        <v>377</v>
      </c>
      <c r="I24" s="89">
        <v>1</v>
      </c>
      <c r="J24" s="89">
        <v>5</v>
      </c>
      <c r="K24" s="89" t="s">
        <v>379</v>
      </c>
      <c r="L24" s="89"/>
      <c r="M24" s="32" t="s">
        <v>333</v>
      </c>
      <c r="N24" s="9" t="s">
        <v>334</v>
      </c>
      <c r="O24" s="86" t="s">
        <v>177</v>
      </c>
      <c r="P24" s="9" t="s">
        <v>335</v>
      </c>
      <c r="Q24" s="33" t="s">
        <v>204</v>
      </c>
      <c r="R24" s="33" t="s">
        <v>190</v>
      </c>
    </row>
    <row r="25" spans="1:18" ht="86.25" customHeight="1">
      <c r="A25" s="28" t="s">
        <v>140</v>
      </c>
      <c r="B25" s="9" t="s">
        <v>331</v>
      </c>
      <c r="C25" s="35" t="s">
        <v>303</v>
      </c>
      <c r="D25" s="9" t="s">
        <v>332</v>
      </c>
      <c r="E25" s="89">
        <v>1</v>
      </c>
      <c r="F25" s="89">
        <v>20</v>
      </c>
      <c r="G25" s="89">
        <v>20</v>
      </c>
      <c r="H25" s="89" t="s">
        <v>377</v>
      </c>
      <c r="I25" s="89">
        <v>1</v>
      </c>
      <c r="J25" s="89">
        <v>5</v>
      </c>
      <c r="K25" s="89" t="s">
        <v>379</v>
      </c>
      <c r="L25" s="89"/>
      <c r="M25" s="28" t="s">
        <v>337</v>
      </c>
      <c r="N25" s="9" t="s">
        <v>338</v>
      </c>
      <c r="O25" s="28" t="s">
        <v>174</v>
      </c>
      <c r="P25" s="9" t="s">
        <v>340</v>
      </c>
      <c r="Q25" s="28" t="s">
        <v>205</v>
      </c>
      <c r="R25" s="28" t="s">
        <v>191</v>
      </c>
    </row>
    <row r="26" spans="1:18" ht="54.75" customHeight="1">
      <c r="A26" s="28" t="s">
        <v>140</v>
      </c>
      <c r="B26" s="9" t="s">
        <v>331</v>
      </c>
      <c r="C26" s="29" t="s">
        <v>304</v>
      </c>
      <c r="D26" s="9" t="s">
        <v>332</v>
      </c>
      <c r="E26" s="89">
        <v>1</v>
      </c>
      <c r="F26" s="89">
        <v>20</v>
      </c>
      <c r="G26" s="89">
        <v>20</v>
      </c>
      <c r="H26" s="89" t="s">
        <v>377</v>
      </c>
      <c r="I26" s="89">
        <v>1</v>
      </c>
      <c r="J26" s="89">
        <v>5</v>
      </c>
      <c r="K26" s="89" t="s">
        <v>379</v>
      </c>
      <c r="L26" s="89"/>
      <c r="M26" s="28" t="s">
        <v>216</v>
      </c>
      <c r="N26" s="9" t="s">
        <v>339</v>
      </c>
      <c r="O26" s="28" t="s">
        <v>231</v>
      </c>
      <c r="P26" s="9" t="s">
        <v>341</v>
      </c>
      <c r="Q26" s="28" t="s">
        <v>230</v>
      </c>
      <c r="R26" s="28" t="s">
        <v>141</v>
      </c>
    </row>
    <row r="27" spans="1:18" ht="52.5" customHeight="1">
      <c r="A27" s="28" t="s">
        <v>183</v>
      </c>
      <c r="B27" s="28" t="s">
        <v>431</v>
      </c>
      <c r="C27" s="28" t="s">
        <v>427</v>
      </c>
      <c r="D27" s="34" t="s">
        <v>428</v>
      </c>
      <c r="E27" s="34"/>
      <c r="F27" s="34"/>
      <c r="G27" s="34"/>
      <c r="H27" s="34"/>
      <c r="I27" s="34"/>
      <c r="J27" s="34"/>
      <c r="K27" s="34"/>
      <c r="L27" s="34"/>
      <c r="M27" s="28" t="s">
        <v>218</v>
      </c>
      <c r="N27" s="34"/>
      <c r="O27" s="28" t="s">
        <v>178</v>
      </c>
      <c r="P27" s="34"/>
      <c r="Q27" s="28" t="s">
        <v>232</v>
      </c>
      <c r="R27" s="28" t="s">
        <v>193</v>
      </c>
    </row>
    <row r="28" spans="1:18" ht="109.5" customHeight="1">
      <c r="A28" s="28" t="s">
        <v>183</v>
      </c>
      <c r="B28" s="28" t="s">
        <v>432</v>
      </c>
      <c r="C28" s="28" t="s">
        <v>73</v>
      </c>
      <c r="D28" s="28" t="s">
        <v>429</v>
      </c>
      <c r="E28" s="34"/>
      <c r="F28" s="34"/>
      <c r="G28" s="34"/>
      <c r="H28" s="34"/>
      <c r="I28" s="34"/>
      <c r="J28" s="34"/>
      <c r="K28" s="34"/>
      <c r="L28" s="34"/>
      <c r="M28" s="28" t="s">
        <v>430</v>
      </c>
      <c r="N28" s="34"/>
      <c r="O28" s="30" t="s">
        <v>174</v>
      </c>
      <c r="P28" s="34"/>
      <c r="Q28" s="28" t="s">
        <v>206</v>
      </c>
      <c r="R28" s="28" t="s">
        <v>194</v>
      </c>
    </row>
    <row r="29" spans="1:18" ht="33.75" customHeight="1">
      <c r="A29" s="28" t="s">
        <v>65</v>
      </c>
      <c r="B29" s="9" t="s">
        <v>342</v>
      </c>
      <c r="C29" s="28" t="s">
        <v>66</v>
      </c>
      <c r="D29" s="9" t="s">
        <v>343</v>
      </c>
      <c r="E29" s="89">
        <v>1</v>
      </c>
      <c r="F29" s="89">
        <v>10</v>
      </c>
      <c r="G29" s="89">
        <v>10</v>
      </c>
      <c r="H29" s="89" t="s">
        <v>377</v>
      </c>
      <c r="I29" s="89">
        <v>1</v>
      </c>
      <c r="J29" s="89">
        <v>3</v>
      </c>
      <c r="K29" s="89" t="s">
        <v>380</v>
      </c>
      <c r="L29" s="34"/>
      <c r="M29" s="28" t="s">
        <v>211</v>
      </c>
      <c r="N29" s="34" t="s">
        <v>348</v>
      </c>
      <c r="O29" s="28" t="s">
        <v>226</v>
      </c>
      <c r="P29" s="34" t="s">
        <v>349</v>
      </c>
      <c r="Q29" s="28" t="s">
        <v>201</v>
      </c>
      <c r="R29" s="28" t="s">
        <v>186</v>
      </c>
    </row>
    <row r="30" spans="1:18" ht="89.25" customHeight="1">
      <c r="A30" s="28" t="s">
        <v>65</v>
      </c>
      <c r="B30" s="9" t="s">
        <v>342</v>
      </c>
      <c r="C30" s="28" t="s">
        <v>67</v>
      </c>
      <c r="D30" s="9" t="s">
        <v>343</v>
      </c>
      <c r="E30" s="89">
        <v>1</v>
      </c>
      <c r="F30" s="89">
        <v>10</v>
      </c>
      <c r="G30" s="89">
        <v>10</v>
      </c>
      <c r="H30" s="89" t="s">
        <v>377</v>
      </c>
      <c r="I30" s="89">
        <v>1</v>
      </c>
      <c r="J30" s="89">
        <v>3</v>
      </c>
      <c r="K30" s="89" t="s">
        <v>380</v>
      </c>
      <c r="L30" s="34"/>
      <c r="M30" s="28" t="s">
        <v>212</v>
      </c>
      <c r="N30" s="34" t="s">
        <v>350</v>
      </c>
      <c r="O30" s="28" t="s">
        <v>176</v>
      </c>
      <c r="P30" s="34" t="s">
        <v>351</v>
      </c>
      <c r="Q30" s="28" t="s">
        <v>202</v>
      </c>
      <c r="R30" s="28" t="s">
        <v>187</v>
      </c>
    </row>
    <row r="31" spans="1:18" ht="42" customHeight="1">
      <c r="A31" s="28" t="s">
        <v>65</v>
      </c>
      <c r="B31" s="34" t="s">
        <v>344</v>
      </c>
      <c r="C31" s="28" t="s">
        <v>175</v>
      </c>
      <c r="D31" s="9" t="s">
        <v>345</v>
      </c>
      <c r="E31" s="89">
        <v>1</v>
      </c>
      <c r="F31" s="89">
        <v>10</v>
      </c>
      <c r="G31" s="89">
        <v>10</v>
      </c>
      <c r="H31" s="89" t="s">
        <v>377</v>
      </c>
      <c r="I31" s="89">
        <v>1</v>
      </c>
      <c r="J31" s="89">
        <v>3</v>
      </c>
      <c r="K31" s="89" t="s">
        <v>380</v>
      </c>
      <c r="L31" s="34"/>
      <c r="M31" s="28" t="s">
        <v>213</v>
      </c>
      <c r="N31" s="34" t="s">
        <v>352</v>
      </c>
      <c r="O31" s="28" t="s">
        <v>226</v>
      </c>
      <c r="P31" s="34" t="s">
        <v>353</v>
      </c>
      <c r="Q31" s="28" t="s">
        <v>227</v>
      </c>
      <c r="R31" s="28" t="s">
        <v>188</v>
      </c>
    </row>
    <row r="32" spans="1:18" ht="11.25" customHeight="1">
      <c r="A32" s="90"/>
      <c r="B32" s="92"/>
      <c r="C32" s="90"/>
      <c r="D32" s="91"/>
      <c r="E32" s="92"/>
      <c r="F32" s="92"/>
      <c r="G32" s="92"/>
      <c r="H32" s="92"/>
      <c r="I32" s="92"/>
      <c r="J32" s="92"/>
      <c r="K32" s="92"/>
      <c r="L32" s="92"/>
      <c r="M32" s="90"/>
      <c r="N32" s="92"/>
      <c r="O32" s="90"/>
      <c r="P32" s="92"/>
      <c r="Q32" s="90"/>
      <c r="R32" s="90"/>
    </row>
    <row r="33" spans="1:18" ht="12" customHeight="1">
      <c r="A33" s="143" t="s">
        <v>165</v>
      </c>
      <c r="B33" s="143"/>
      <c r="C33" s="143"/>
      <c r="D33" s="143"/>
      <c r="E33" s="143"/>
      <c r="F33" s="143"/>
      <c r="G33" s="143"/>
      <c r="H33" s="143"/>
      <c r="I33" s="143"/>
      <c r="J33" s="143"/>
      <c r="K33" s="143"/>
      <c r="L33" s="143"/>
      <c r="M33" s="143"/>
      <c r="N33" s="143"/>
      <c r="O33" s="143"/>
      <c r="P33" s="143"/>
      <c r="Q33" s="143"/>
      <c r="R33" s="143"/>
    </row>
    <row r="34" spans="1:18" ht="12" customHeight="1">
      <c r="A34" s="27" t="s">
        <v>164</v>
      </c>
    </row>
    <row r="35" spans="1:18" ht="12" customHeight="1">
      <c r="A35" s="27" t="s">
        <v>167</v>
      </c>
    </row>
    <row r="36" spans="1:18" ht="12" customHeight="1">
      <c r="A36" s="5" t="s">
        <v>170</v>
      </c>
    </row>
    <row r="37" spans="1:18" ht="47.25" customHeight="1">
      <c r="A37" s="28" t="s">
        <v>65</v>
      </c>
      <c r="B37" s="9" t="s">
        <v>346</v>
      </c>
      <c r="C37" s="28" t="s">
        <v>69</v>
      </c>
      <c r="D37" s="9" t="s">
        <v>347</v>
      </c>
      <c r="E37" s="89">
        <v>1</v>
      </c>
      <c r="F37" s="89">
        <v>10</v>
      </c>
      <c r="G37" s="89">
        <v>10</v>
      </c>
      <c r="H37" s="89" t="s">
        <v>377</v>
      </c>
      <c r="I37" s="89">
        <v>1</v>
      </c>
      <c r="J37" s="89">
        <v>3</v>
      </c>
      <c r="K37" s="89" t="s">
        <v>380</v>
      </c>
      <c r="L37" s="9"/>
      <c r="M37" s="28" t="s">
        <v>214</v>
      </c>
      <c r="N37" s="9" t="s">
        <v>354</v>
      </c>
      <c r="O37" s="28" t="s">
        <v>226</v>
      </c>
      <c r="P37" s="9" t="s">
        <v>355</v>
      </c>
      <c r="Q37" s="28" t="s">
        <v>203</v>
      </c>
      <c r="R37" s="28" t="s">
        <v>356</v>
      </c>
    </row>
    <row r="38" spans="1:18" ht="131.25" customHeight="1">
      <c r="A38" s="28" t="s">
        <v>65</v>
      </c>
      <c r="B38" s="34"/>
      <c r="C38" s="28" t="s">
        <v>228</v>
      </c>
      <c r="D38" s="34"/>
      <c r="E38" s="89">
        <v>1</v>
      </c>
      <c r="F38" s="89">
        <v>5</v>
      </c>
      <c r="G38" s="89">
        <v>5</v>
      </c>
      <c r="H38" s="89" t="s">
        <v>377</v>
      </c>
      <c r="I38" s="89">
        <v>1</v>
      </c>
      <c r="J38" s="89">
        <v>3</v>
      </c>
      <c r="K38" s="89" t="s">
        <v>380</v>
      </c>
      <c r="L38" s="34"/>
      <c r="M38" s="28" t="s">
        <v>215</v>
      </c>
      <c r="N38" s="9" t="s">
        <v>357</v>
      </c>
      <c r="O38" s="28" t="s">
        <v>226</v>
      </c>
      <c r="P38" s="9" t="s">
        <v>358</v>
      </c>
      <c r="Q38" s="28" t="s">
        <v>229</v>
      </c>
      <c r="R38" s="28" t="s">
        <v>189</v>
      </c>
    </row>
    <row r="39" spans="1:18" ht="66" customHeight="1">
      <c r="A39" s="28" t="s">
        <v>182</v>
      </c>
      <c r="B39" s="9" t="s">
        <v>359</v>
      </c>
      <c r="C39" s="28" t="s">
        <v>426</v>
      </c>
      <c r="D39" s="9" t="s">
        <v>360</v>
      </c>
      <c r="E39" s="89">
        <v>1</v>
      </c>
      <c r="F39" s="89">
        <v>10</v>
      </c>
      <c r="G39" s="89">
        <v>10</v>
      </c>
      <c r="H39" s="89" t="s">
        <v>377</v>
      </c>
      <c r="I39" s="89">
        <v>1</v>
      </c>
      <c r="J39" s="89">
        <v>3</v>
      </c>
      <c r="K39" s="89" t="s">
        <v>380</v>
      </c>
      <c r="L39" s="89"/>
      <c r="M39" s="28" t="s">
        <v>217</v>
      </c>
      <c r="N39" s="9" t="s">
        <v>361</v>
      </c>
      <c r="O39" s="28" t="s">
        <v>179</v>
      </c>
      <c r="P39" s="9" t="s">
        <v>362</v>
      </c>
      <c r="Q39" s="28" t="s">
        <v>98</v>
      </c>
      <c r="R39" s="28" t="s">
        <v>192</v>
      </c>
    </row>
    <row r="40" spans="1:18" ht="69.75" customHeight="1">
      <c r="A40" s="28" t="s">
        <v>184</v>
      </c>
      <c r="B40" s="28" t="s">
        <v>75</v>
      </c>
      <c r="C40" s="28" t="s">
        <v>322</v>
      </c>
      <c r="D40" s="9" t="s">
        <v>363</v>
      </c>
      <c r="E40" s="89">
        <v>1</v>
      </c>
      <c r="F40" s="89">
        <v>10</v>
      </c>
      <c r="G40" s="89">
        <v>10</v>
      </c>
      <c r="H40" s="89" t="s">
        <v>377</v>
      </c>
      <c r="I40" s="89">
        <v>1</v>
      </c>
      <c r="J40" s="89">
        <v>4</v>
      </c>
      <c r="K40" s="89" t="s">
        <v>380</v>
      </c>
      <c r="L40" s="89"/>
      <c r="M40" s="28" t="s">
        <v>219</v>
      </c>
      <c r="N40" s="34" t="s">
        <v>364</v>
      </c>
      <c r="O40" s="28" t="s">
        <v>224</v>
      </c>
      <c r="P40" s="34" t="s">
        <v>220</v>
      </c>
      <c r="Q40" s="28" t="s">
        <v>207</v>
      </c>
      <c r="R40" s="28" t="s">
        <v>195</v>
      </c>
    </row>
    <row r="41" spans="1:18" ht="33.75" customHeight="1">
      <c r="A41" s="28" t="s">
        <v>80</v>
      </c>
      <c r="B41" s="9" t="s">
        <v>365</v>
      </c>
      <c r="C41" s="28" t="s">
        <v>76</v>
      </c>
      <c r="D41" s="9" t="s">
        <v>367</v>
      </c>
      <c r="E41" s="89">
        <v>3</v>
      </c>
      <c r="F41" s="89">
        <v>20</v>
      </c>
      <c r="G41" s="89">
        <v>60</v>
      </c>
      <c r="H41" s="89" t="s">
        <v>377</v>
      </c>
      <c r="I41" s="89">
        <v>1</v>
      </c>
      <c r="J41" s="89">
        <v>5</v>
      </c>
      <c r="K41" s="89" t="s">
        <v>378</v>
      </c>
      <c r="L41" s="89"/>
      <c r="M41" s="28" t="s">
        <v>221</v>
      </c>
      <c r="N41" s="34" t="s">
        <v>370</v>
      </c>
      <c r="O41" s="28" t="s">
        <v>179</v>
      </c>
      <c r="P41" s="9" t="s">
        <v>373</v>
      </c>
      <c r="Q41" s="28" t="s">
        <v>208</v>
      </c>
      <c r="R41" s="28" t="s">
        <v>196</v>
      </c>
    </row>
    <row r="42" spans="1:18" ht="56.25" customHeight="1">
      <c r="A42" s="28" t="s">
        <v>80</v>
      </c>
      <c r="B42" s="9" t="s">
        <v>365</v>
      </c>
      <c r="C42" s="28" t="s">
        <v>77</v>
      </c>
      <c r="D42" s="9" t="s">
        <v>368</v>
      </c>
      <c r="E42" s="89">
        <v>3</v>
      </c>
      <c r="F42" s="89">
        <v>20</v>
      </c>
      <c r="G42" s="89">
        <v>60</v>
      </c>
      <c r="H42" s="89" t="s">
        <v>377</v>
      </c>
      <c r="I42" s="89">
        <v>1</v>
      </c>
      <c r="J42" s="89">
        <v>5</v>
      </c>
      <c r="K42" s="89" t="s">
        <v>378</v>
      </c>
      <c r="L42" s="89"/>
      <c r="M42" s="28" t="s">
        <v>222</v>
      </c>
      <c r="N42" s="34" t="s">
        <v>371</v>
      </c>
      <c r="O42" s="28" t="s">
        <v>179</v>
      </c>
      <c r="P42" s="9" t="s">
        <v>374</v>
      </c>
      <c r="Q42" s="28" t="s">
        <v>208</v>
      </c>
      <c r="R42" s="28" t="s">
        <v>197</v>
      </c>
    </row>
    <row r="43" spans="1:18" ht="36" customHeight="1">
      <c r="A43" s="28" t="s">
        <v>80</v>
      </c>
      <c r="B43" s="9" t="s">
        <v>366</v>
      </c>
      <c r="C43" s="28" t="s">
        <v>78</v>
      </c>
      <c r="D43" s="9" t="s">
        <v>369</v>
      </c>
      <c r="E43" s="89">
        <v>3</v>
      </c>
      <c r="F43" s="89">
        <v>20</v>
      </c>
      <c r="G43" s="89">
        <v>60</v>
      </c>
      <c r="H43" s="89" t="s">
        <v>377</v>
      </c>
      <c r="I43" s="89">
        <v>1</v>
      </c>
      <c r="J43" s="89">
        <v>5</v>
      </c>
      <c r="K43" s="89" t="s">
        <v>378</v>
      </c>
      <c r="L43" s="89"/>
      <c r="M43" s="28" t="s">
        <v>223</v>
      </c>
      <c r="N43" s="34" t="s">
        <v>372</v>
      </c>
      <c r="O43" s="28" t="s">
        <v>179</v>
      </c>
      <c r="P43" s="9" t="s">
        <v>375</v>
      </c>
      <c r="Q43" s="28" t="s">
        <v>208</v>
      </c>
      <c r="R43" s="28" t="s">
        <v>198</v>
      </c>
    </row>
    <row r="44" spans="1:18" ht="15" customHeight="1">
      <c r="A44" s="90"/>
      <c r="B44" s="91"/>
      <c r="C44" s="90"/>
      <c r="D44" s="91"/>
      <c r="E44" s="92"/>
      <c r="F44" s="92"/>
      <c r="G44" s="92"/>
      <c r="H44" s="92"/>
      <c r="I44" s="92"/>
      <c r="J44" s="92"/>
      <c r="K44" s="92"/>
      <c r="L44" s="92"/>
      <c r="M44" s="90"/>
      <c r="N44" s="92"/>
      <c r="O44" s="90"/>
      <c r="P44" s="91"/>
      <c r="Q44" s="90"/>
      <c r="R44" s="90"/>
    </row>
    <row r="45" spans="1:18" ht="12" customHeight="1">
      <c r="A45" s="143" t="s">
        <v>165</v>
      </c>
      <c r="B45" s="143"/>
      <c r="C45" s="143"/>
      <c r="D45" s="143"/>
      <c r="E45" s="143"/>
      <c r="F45" s="143"/>
      <c r="G45" s="143"/>
      <c r="H45" s="143"/>
      <c r="I45" s="143"/>
      <c r="J45" s="143"/>
      <c r="K45" s="143"/>
      <c r="L45" s="143"/>
      <c r="M45" s="143"/>
      <c r="N45" s="143"/>
      <c r="O45" s="143"/>
      <c r="P45" s="143"/>
      <c r="Q45" s="143"/>
      <c r="R45" s="143"/>
    </row>
    <row r="46" spans="1:18" ht="12" customHeight="1">
      <c r="A46" s="27" t="s">
        <v>164</v>
      </c>
    </row>
    <row r="47" spans="1:18" ht="12" customHeight="1">
      <c r="A47" s="27" t="s">
        <v>167</v>
      </c>
    </row>
    <row r="48" spans="1:18" ht="12" customHeight="1">
      <c r="A48" s="5" t="s">
        <v>170</v>
      </c>
    </row>
  </sheetData>
  <mergeCells count="25">
    <mergeCell ref="A7:A9"/>
    <mergeCell ref="A4:R4"/>
    <mergeCell ref="A18:R18"/>
    <mergeCell ref="B7:B9"/>
    <mergeCell ref="C7:C9"/>
    <mergeCell ref="D7:D9"/>
    <mergeCell ref="E7:G7"/>
    <mergeCell ref="H7:N7"/>
    <mergeCell ref="A10:A15"/>
    <mergeCell ref="A3:R3"/>
    <mergeCell ref="A33:R33"/>
    <mergeCell ref="A45:R45"/>
    <mergeCell ref="A1:R2"/>
    <mergeCell ref="O7:O9"/>
    <mergeCell ref="P7:P9"/>
    <mergeCell ref="Q7:Q9"/>
    <mergeCell ref="R7:R9"/>
    <mergeCell ref="E8:G8"/>
    <mergeCell ref="H8:H9"/>
    <mergeCell ref="I8:K8"/>
    <mergeCell ref="L8:N8"/>
    <mergeCell ref="C5:D5"/>
    <mergeCell ref="A6:D6"/>
    <mergeCell ref="E6:N6"/>
    <mergeCell ref="P6:R6"/>
  </mergeCells>
  <printOptions horizontalCentered="1"/>
  <pageMargins left="0.23622047244094491" right="0.23622047244094491" top="0.74803149606299213" bottom="0.74803149606299213" header="0.31496062992125984" footer="0.31496062992125984"/>
  <pageSetup paperSize="9" scale="65" fitToHeight="0" orientation="landscape" r:id="rId1"/>
  <headerFooter alignWithMargins="0">
    <oddFooter>&amp;L&amp;A&amp;C&amp;P de &amp;N</oddFooter>
  </headerFooter>
  <drawing r:id="rId2"/>
</worksheet>
</file>

<file path=xl/worksheets/sheet3.xml><?xml version="1.0" encoding="utf-8"?>
<worksheet xmlns="http://schemas.openxmlformats.org/spreadsheetml/2006/main" xmlns:r="http://schemas.openxmlformats.org/officeDocument/2006/relationships">
  <sheetPr codeName="Hoja7"/>
  <dimension ref="A1:R36"/>
  <sheetViews>
    <sheetView view="pageBreakPreview" topLeftCell="A16" zoomScale="204" zoomScaleSheetLayoutView="204" workbookViewId="0">
      <selection activeCell="L12" sqref="L12"/>
    </sheetView>
  </sheetViews>
  <sheetFormatPr baseColWidth="10" defaultRowHeight="15"/>
  <cols>
    <col min="1" max="1" width="5.140625" customWidth="1"/>
    <col min="2" max="2" width="56.5703125" customWidth="1"/>
    <col min="3" max="3" width="8.28515625" customWidth="1"/>
    <col min="4" max="4" width="7" customWidth="1"/>
    <col min="5" max="5" width="16.140625" customWidth="1"/>
    <col min="6" max="6" width="9" customWidth="1"/>
    <col min="7" max="7" width="4.5703125" customWidth="1"/>
  </cols>
  <sheetData>
    <row r="1" spans="1:18" s="5" customFormat="1" ht="16.5" customHeight="1">
      <c r="A1" s="137" t="s">
        <v>434</v>
      </c>
      <c r="B1" s="137"/>
      <c r="C1" s="137"/>
      <c r="D1" s="137"/>
      <c r="E1" s="137"/>
      <c r="F1" s="137"/>
      <c r="G1" s="62"/>
      <c r="H1" s="63"/>
      <c r="I1" s="63"/>
      <c r="J1" s="63"/>
      <c r="K1" s="63"/>
      <c r="L1" s="63"/>
      <c r="M1" s="63"/>
      <c r="N1" s="63"/>
      <c r="O1" s="63"/>
      <c r="P1" s="63"/>
      <c r="Q1" s="63"/>
      <c r="R1" s="63"/>
    </row>
    <row r="2" spans="1:18" s="5" customFormat="1" ht="19.5" customHeight="1">
      <c r="A2" s="102"/>
      <c r="B2" s="155" t="s">
        <v>425</v>
      </c>
      <c r="C2" s="155"/>
      <c r="D2" s="64"/>
      <c r="E2" s="64"/>
      <c r="F2" s="64"/>
      <c r="G2" s="65"/>
    </row>
    <row r="3" spans="1:18" ht="13.5" customHeight="1">
      <c r="A3" s="156" t="s">
        <v>298</v>
      </c>
      <c r="B3" s="157"/>
      <c r="C3" s="157"/>
      <c r="D3" s="157"/>
      <c r="E3" s="157"/>
      <c r="F3" s="158"/>
    </row>
    <row r="4" spans="1:18" ht="34.5" customHeight="1">
      <c r="A4" s="70" t="s">
        <v>308</v>
      </c>
      <c r="B4" s="70" t="s">
        <v>0</v>
      </c>
      <c r="C4" s="70" t="s">
        <v>1</v>
      </c>
      <c r="D4" s="70" t="s">
        <v>2</v>
      </c>
      <c r="E4" s="70" t="s">
        <v>3</v>
      </c>
      <c r="F4" s="70" t="s">
        <v>4</v>
      </c>
    </row>
    <row r="5" spans="1:18" ht="15" customHeight="1">
      <c r="A5" s="42"/>
      <c r="B5" s="42" t="s">
        <v>305</v>
      </c>
      <c r="C5" s="39"/>
      <c r="D5" s="39"/>
      <c r="E5" s="39"/>
      <c r="F5" s="39"/>
    </row>
    <row r="6" spans="1:18" ht="22.5">
      <c r="A6" s="73">
        <v>1</v>
      </c>
      <c r="B6" s="41" t="s">
        <v>5</v>
      </c>
      <c r="C6" s="37"/>
      <c r="D6" s="37"/>
      <c r="E6" s="37"/>
      <c r="F6" s="37"/>
    </row>
    <row r="7" spans="1:18">
      <c r="A7" s="73">
        <v>2</v>
      </c>
      <c r="B7" s="41" t="s">
        <v>6</v>
      </c>
      <c r="C7" s="37"/>
      <c r="D7" s="37"/>
      <c r="E7" s="37"/>
      <c r="F7" s="37"/>
    </row>
    <row r="8" spans="1:18">
      <c r="A8" s="73">
        <v>3</v>
      </c>
      <c r="B8" s="41" t="s">
        <v>8</v>
      </c>
      <c r="C8" s="37"/>
      <c r="D8" s="37"/>
      <c r="E8" s="37"/>
      <c r="F8" s="37"/>
    </row>
    <row r="9" spans="1:18">
      <c r="A9" s="73">
        <v>4</v>
      </c>
      <c r="B9" s="41" t="s">
        <v>7</v>
      </c>
      <c r="C9" s="37"/>
      <c r="D9" s="37"/>
      <c r="E9" s="37"/>
      <c r="F9" s="37"/>
    </row>
    <row r="10" spans="1:18">
      <c r="A10" s="73">
        <v>5</v>
      </c>
      <c r="B10" s="41" t="s">
        <v>48</v>
      </c>
      <c r="C10" s="37"/>
      <c r="D10" s="37"/>
      <c r="E10" s="37"/>
      <c r="F10" s="37"/>
    </row>
    <row r="11" spans="1:18">
      <c r="A11" s="73">
        <v>6</v>
      </c>
      <c r="B11" s="41" t="s">
        <v>9</v>
      </c>
      <c r="C11" s="37"/>
      <c r="D11" s="37"/>
      <c r="E11" s="37"/>
      <c r="F11" s="37"/>
    </row>
    <row r="12" spans="1:18">
      <c r="A12" s="73"/>
      <c r="B12" s="42" t="s">
        <v>60</v>
      </c>
      <c r="C12" s="1"/>
      <c r="D12" s="1"/>
      <c r="E12" s="1"/>
      <c r="F12" s="1"/>
    </row>
    <row r="13" spans="1:18">
      <c r="A13" s="73">
        <v>7</v>
      </c>
      <c r="B13" s="40" t="s">
        <v>306</v>
      </c>
      <c r="C13" s="1"/>
      <c r="D13" s="1"/>
      <c r="E13" s="1"/>
      <c r="F13" s="1"/>
    </row>
    <row r="14" spans="1:18">
      <c r="A14" s="73"/>
      <c r="B14" s="42" t="s">
        <v>63</v>
      </c>
      <c r="C14" s="1"/>
      <c r="D14" s="1"/>
      <c r="E14" s="1"/>
      <c r="F14" s="1"/>
    </row>
    <row r="15" spans="1:18" ht="22.5">
      <c r="A15" s="73">
        <v>8</v>
      </c>
      <c r="B15" s="40" t="s">
        <v>62</v>
      </c>
      <c r="C15" s="1"/>
      <c r="D15" s="1"/>
      <c r="E15" s="1"/>
      <c r="F15" s="1"/>
    </row>
    <row r="16" spans="1:18">
      <c r="A16" s="73"/>
      <c r="B16" s="42" t="s">
        <v>140</v>
      </c>
      <c r="C16" s="1"/>
      <c r="D16" s="1"/>
      <c r="E16" s="1"/>
      <c r="F16" s="1"/>
    </row>
    <row r="17" spans="1:6" ht="22.5">
      <c r="A17" s="73">
        <v>9</v>
      </c>
      <c r="B17" s="40" t="s">
        <v>64</v>
      </c>
      <c r="C17" s="1"/>
      <c r="D17" s="1"/>
      <c r="E17" s="1"/>
      <c r="F17" s="1"/>
    </row>
    <row r="18" spans="1:6" ht="22.5">
      <c r="A18" s="73">
        <v>10</v>
      </c>
      <c r="B18" s="40" t="s">
        <v>303</v>
      </c>
      <c r="C18" s="1"/>
      <c r="D18" s="1"/>
      <c r="E18" s="1"/>
      <c r="F18" s="1"/>
    </row>
    <row r="19" spans="1:6">
      <c r="A19" s="73">
        <v>11</v>
      </c>
      <c r="B19" s="40" t="s">
        <v>304</v>
      </c>
      <c r="C19" s="1"/>
      <c r="D19" s="1"/>
      <c r="E19" s="1"/>
      <c r="F19" s="1"/>
    </row>
    <row r="20" spans="1:6">
      <c r="A20" s="73"/>
      <c r="B20" s="42" t="s">
        <v>74</v>
      </c>
      <c r="C20" s="1"/>
      <c r="D20" s="1"/>
      <c r="E20" s="1"/>
      <c r="F20" s="1"/>
    </row>
    <row r="21" spans="1:6">
      <c r="A21" s="73">
        <v>12</v>
      </c>
      <c r="B21" s="40" t="s">
        <v>72</v>
      </c>
      <c r="C21" s="1"/>
      <c r="D21" s="1"/>
      <c r="E21" s="1"/>
      <c r="F21" s="1"/>
    </row>
    <row r="22" spans="1:6">
      <c r="A22" s="73">
        <v>13</v>
      </c>
      <c r="B22" s="40" t="s">
        <v>73</v>
      </c>
      <c r="C22" s="1"/>
      <c r="D22" s="1"/>
      <c r="E22" s="1"/>
      <c r="F22" s="1"/>
    </row>
    <row r="23" spans="1:6">
      <c r="A23" s="73"/>
      <c r="B23" s="42" t="s">
        <v>65</v>
      </c>
      <c r="C23" s="1"/>
      <c r="D23" s="1"/>
      <c r="E23" s="1"/>
      <c r="F23" s="1"/>
    </row>
    <row r="24" spans="1:6">
      <c r="A24" s="73">
        <v>14</v>
      </c>
      <c r="B24" s="40" t="s">
        <v>66</v>
      </c>
      <c r="C24" s="1"/>
      <c r="D24" s="1"/>
      <c r="E24" s="1"/>
      <c r="F24" s="1"/>
    </row>
    <row r="25" spans="1:6">
      <c r="A25" s="73">
        <v>15</v>
      </c>
      <c r="B25" s="40" t="s">
        <v>67</v>
      </c>
      <c r="C25" s="1"/>
      <c r="D25" s="1"/>
      <c r="E25" s="1"/>
      <c r="F25" s="1"/>
    </row>
    <row r="26" spans="1:6">
      <c r="A26" s="73">
        <v>16</v>
      </c>
      <c r="B26" s="40" t="s">
        <v>68</v>
      </c>
      <c r="C26" s="1"/>
      <c r="D26" s="1"/>
      <c r="E26" s="1"/>
      <c r="F26" s="1"/>
    </row>
    <row r="27" spans="1:6">
      <c r="A27" s="73">
        <v>17</v>
      </c>
      <c r="B27" s="40" t="s">
        <v>69</v>
      </c>
      <c r="C27" s="1"/>
      <c r="D27" s="1"/>
      <c r="E27" s="1"/>
      <c r="F27" s="1"/>
    </row>
    <row r="28" spans="1:6" ht="45">
      <c r="A28" s="73">
        <v>18</v>
      </c>
      <c r="B28" s="40" t="s">
        <v>70</v>
      </c>
      <c r="C28" s="1"/>
      <c r="D28" s="1"/>
      <c r="E28" s="1"/>
      <c r="F28" s="1"/>
    </row>
    <row r="29" spans="1:6">
      <c r="A29" s="73"/>
      <c r="B29" s="42" t="s">
        <v>71</v>
      </c>
      <c r="C29" s="1"/>
      <c r="D29" s="1"/>
      <c r="E29" s="1"/>
      <c r="F29" s="1"/>
    </row>
    <row r="30" spans="1:6">
      <c r="A30" s="73">
        <v>19</v>
      </c>
      <c r="B30" s="40" t="s">
        <v>307</v>
      </c>
      <c r="C30" s="1"/>
      <c r="D30" s="1"/>
      <c r="E30" s="1"/>
      <c r="F30" s="1"/>
    </row>
    <row r="31" spans="1:6">
      <c r="A31" s="73"/>
      <c r="B31" s="42" t="s">
        <v>79</v>
      </c>
      <c r="C31" s="1"/>
      <c r="D31" s="1"/>
      <c r="E31" s="1"/>
      <c r="F31" s="1"/>
    </row>
    <row r="32" spans="1:6">
      <c r="A32" s="73">
        <v>20</v>
      </c>
      <c r="B32" s="40" t="s">
        <v>75</v>
      </c>
      <c r="C32" s="1"/>
      <c r="D32" s="1"/>
      <c r="E32" s="1"/>
      <c r="F32" s="1"/>
    </row>
    <row r="33" spans="1:6">
      <c r="A33" s="73"/>
      <c r="B33" s="42" t="s">
        <v>80</v>
      </c>
      <c r="C33" s="1"/>
      <c r="D33" s="1"/>
      <c r="E33" s="1"/>
      <c r="F33" s="1"/>
    </row>
    <row r="34" spans="1:6">
      <c r="A34" s="73">
        <v>21</v>
      </c>
      <c r="B34" s="40" t="s">
        <v>76</v>
      </c>
      <c r="C34" s="1"/>
      <c r="D34" s="1"/>
      <c r="E34" s="1"/>
      <c r="F34" s="1"/>
    </row>
    <row r="35" spans="1:6" ht="22.5">
      <c r="A35" s="73">
        <v>22</v>
      </c>
      <c r="B35" s="40" t="s">
        <v>77</v>
      </c>
      <c r="C35" s="1"/>
      <c r="D35" s="1"/>
      <c r="E35" s="1"/>
      <c r="F35" s="1"/>
    </row>
    <row r="36" spans="1:6">
      <c r="A36" s="73">
        <v>23</v>
      </c>
      <c r="B36" s="40" t="s">
        <v>78</v>
      </c>
      <c r="C36" s="1"/>
      <c r="D36" s="1"/>
      <c r="E36" s="1"/>
      <c r="F36" s="1"/>
    </row>
  </sheetData>
  <mergeCells count="3">
    <mergeCell ref="A1:F1"/>
    <mergeCell ref="B2:C2"/>
    <mergeCell ref="A3:F3"/>
  </mergeCells>
  <printOptions horizontalCentered="1"/>
  <pageMargins left="0.23622047244094491" right="0.23622047244094491" top="0.74803149606299213" bottom="0.74803149606299213" header="0.31496062992125984" footer="0.31496062992125984"/>
  <pageSetup orientation="portrait" r:id="rId1"/>
  <drawing r:id="rId2"/>
</worksheet>
</file>

<file path=xl/worksheets/sheet4.xml><?xml version="1.0" encoding="utf-8"?>
<worksheet xmlns="http://schemas.openxmlformats.org/spreadsheetml/2006/main" xmlns:r="http://schemas.openxmlformats.org/officeDocument/2006/relationships">
  <sheetPr codeName="Hoja8"/>
  <dimension ref="A1:R29"/>
  <sheetViews>
    <sheetView view="pageBreakPreview" zoomScale="151" zoomScaleSheetLayoutView="151" workbookViewId="0">
      <selection activeCell="L12" sqref="L12"/>
    </sheetView>
  </sheetViews>
  <sheetFormatPr baseColWidth="10" defaultRowHeight="15"/>
  <cols>
    <col min="1" max="1" width="12.5703125" customWidth="1"/>
    <col min="2" max="2" width="45.85546875" customWidth="1"/>
    <col min="3" max="3" width="25.28515625" customWidth="1"/>
    <col min="4" max="4" width="27" customWidth="1"/>
    <col min="5" max="5" width="23.28515625" customWidth="1"/>
  </cols>
  <sheetData>
    <row r="1" spans="1:18" s="5" customFormat="1" ht="16.5" customHeight="1">
      <c r="A1" s="137" t="s">
        <v>434</v>
      </c>
      <c r="B1" s="137"/>
      <c r="C1" s="137"/>
      <c r="D1" s="137"/>
      <c r="E1" s="137"/>
      <c r="F1" s="137"/>
      <c r="G1" s="62"/>
      <c r="H1" s="63"/>
      <c r="I1" s="63"/>
      <c r="J1" s="63"/>
      <c r="K1" s="63"/>
      <c r="L1" s="63"/>
      <c r="M1" s="63"/>
      <c r="N1" s="63"/>
      <c r="O1" s="63"/>
      <c r="P1" s="63"/>
      <c r="Q1" s="63"/>
      <c r="R1" s="63"/>
    </row>
    <row r="2" spans="1:18" s="5" customFormat="1" ht="19.5" customHeight="1">
      <c r="A2" s="102"/>
      <c r="B2" s="155" t="s">
        <v>425</v>
      </c>
      <c r="C2" s="155"/>
      <c r="D2" s="64"/>
      <c r="E2" s="64"/>
      <c r="F2" s="64"/>
      <c r="G2" s="65"/>
    </row>
    <row r="3" spans="1:18" ht="18.75" customHeight="1">
      <c r="A3" s="165" t="s">
        <v>302</v>
      </c>
      <c r="B3" s="165"/>
      <c r="C3" s="165"/>
      <c r="D3" s="165"/>
      <c r="E3" s="165"/>
    </row>
    <row r="4" spans="1:18" ht="23.25" customHeight="1">
      <c r="A4" s="39" t="s">
        <v>299</v>
      </c>
      <c r="B4" s="39" t="s">
        <v>300</v>
      </c>
      <c r="C4" s="39" t="s">
        <v>153</v>
      </c>
      <c r="D4" s="39" t="s">
        <v>36</v>
      </c>
      <c r="E4" s="39" t="s">
        <v>301</v>
      </c>
    </row>
    <row r="5" spans="1:18" ht="31.5" customHeight="1">
      <c r="A5" s="159" t="s">
        <v>305</v>
      </c>
      <c r="B5" s="166" t="s">
        <v>401</v>
      </c>
      <c r="C5" s="104" t="s">
        <v>93</v>
      </c>
      <c r="D5" s="105" t="s">
        <v>5</v>
      </c>
      <c r="E5" s="104" t="s">
        <v>94</v>
      </c>
    </row>
    <row r="6" spans="1:18" ht="35.25" customHeight="1">
      <c r="A6" s="163"/>
      <c r="B6" s="167"/>
      <c r="C6" s="32" t="s">
        <v>100</v>
      </c>
      <c r="D6" s="105" t="s">
        <v>6</v>
      </c>
      <c r="E6" s="31" t="s">
        <v>102</v>
      </c>
    </row>
    <row r="7" spans="1:18" ht="39.75" customHeight="1">
      <c r="A7" s="163"/>
      <c r="B7" s="167"/>
      <c r="C7" s="104" t="s">
        <v>108</v>
      </c>
      <c r="D7" s="105" t="s">
        <v>8</v>
      </c>
      <c r="E7" s="31" t="s">
        <v>110</v>
      </c>
    </row>
    <row r="8" spans="1:18" ht="54" customHeight="1">
      <c r="A8" s="163"/>
      <c r="B8" s="167"/>
      <c r="C8" s="32" t="s">
        <v>116</v>
      </c>
      <c r="D8" s="105" t="s">
        <v>7</v>
      </c>
      <c r="E8" s="31" t="s">
        <v>118</v>
      </c>
    </row>
    <row r="9" spans="1:18" ht="31.5">
      <c r="A9" s="163"/>
      <c r="B9" s="167"/>
      <c r="C9" s="32" t="s">
        <v>124</v>
      </c>
      <c r="D9" s="105" t="s">
        <v>48</v>
      </c>
      <c r="E9" s="31" t="s">
        <v>126</v>
      </c>
    </row>
    <row r="10" spans="1:18" ht="31.5" customHeight="1">
      <c r="A10" s="160"/>
      <c r="B10" s="168"/>
      <c r="C10" s="32" t="s">
        <v>133</v>
      </c>
      <c r="D10" s="105" t="s">
        <v>9</v>
      </c>
      <c r="E10" s="31" t="s">
        <v>135</v>
      </c>
    </row>
    <row r="11" spans="1:18" ht="99" customHeight="1">
      <c r="A11" s="103" t="s">
        <v>60</v>
      </c>
      <c r="B11" s="106" t="s">
        <v>402</v>
      </c>
      <c r="C11" s="9" t="s">
        <v>323</v>
      </c>
      <c r="D11" s="9" t="s">
        <v>306</v>
      </c>
      <c r="E11" s="9" t="s">
        <v>324</v>
      </c>
    </row>
    <row r="12" spans="1:18" ht="44.25" customHeight="1">
      <c r="A12" s="33" t="s">
        <v>63</v>
      </c>
      <c r="B12" s="106" t="s">
        <v>403</v>
      </c>
      <c r="C12" s="107" t="s">
        <v>327</v>
      </c>
      <c r="D12" s="106" t="s">
        <v>62</v>
      </c>
      <c r="E12" s="106" t="s">
        <v>328</v>
      </c>
    </row>
    <row r="13" spans="1:18" ht="32.25" customHeight="1">
      <c r="A13" s="159" t="s">
        <v>140</v>
      </c>
      <c r="B13" s="166" t="s">
        <v>404</v>
      </c>
      <c r="C13" s="106" t="s">
        <v>331</v>
      </c>
      <c r="D13" s="106" t="s">
        <v>64</v>
      </c>
      <c r="E13" s="105" t="s">
        <v>332</v>
      </c>
    </row>
    <row r="14" spans="1:18" ht="33.75" customHeight="1">
      <c r="A14" s="163"/>
      <c r="B14" s="167"/>
      <c r="C14" s="106" t="s">
        <v>331</v>
      </c>
      <c r="D14" s="106" t="s">
        <v>303</v>
      </c>
      <c r="E14" s="106" t="s">
        <v>336</v>
      </c>
    </row>
    <row r="15" spans="1:18" ht="33" customHeight="1">
      <c r="A15" s="160"/>
      <c r="B15" s="168"/>
      <c r="C15" s="106" t="s">
        <v>331</v>
      </c>
      <c r="D15" s="106" t="s">
        <v>304</v>
      </c>
      <c r="E15" s="106" t="s">
        <v>405</v>
      </c>
    </row>
    <row r="16" spans="1:18">
      <c r="A16" s="169" t="s">
        <v>302</v>
      </c>
      <c r="B16" s="169"/>
      <c r="C16" s="169"/>
      <c r="D16" s="169"/>
      <c r="E16" s="169"/>
    </row>
    <row r="17" spans="1:5">
      <c r="A17" s="108" t="s">
        <v>299</v>
      </c>
      <c r="B17" s="108" t="s">
        <v>300</v>
      </c>
      <c r="C17" s="108" t="s">
        <v>153</v>
      </c>
      <c r="D17" s="108" t="s">
        <v>36</v>
      </c>
      <c r="E17" s="108" t="s">
        <v>301</v>
      </c>
    </row>
    <row r="18" spans="1:5" ht="33" customHeight="1">
      <c r="A18" s="159" t="s">
        <v>74</v>
      </c>
      <c r="B18" s="161" t="s">
        <v>406</v>
      </c>
      <c r="C18" s="9" t="s">
        <v>407</v>
      </c>
      <c r="D18" s="40" t="s">
        <v>408</v>
      </c>
      <c r="E18" s="9" t="s">
        <v>409</v>
      </c>
    </row>
    <row r="19" spans="1:5" ht="33.75">
      <c r="A19" s="160"/>
      <c r="B19" s="162"/>
      <c r="C19" s="9" t="s">
        <v>407</v>
      </c>
      <c r="D19" s="40" t="s">
        <v>410</v>
      </c>
      <c r="E19" s="9" t="s">
        <v>409</v>
      </c>
    </row>
    <row r="20" spans="1:5" ht="21">
      <c r="A20" s="159" t="s">
        <v>65</v>
      </c>
      <c r="B20" s="161" t="s">
        <v>411</v>
      </c>
      <c r="C20" s="9" t="s">
        <v>342</v>
      </c>
      <c r="D20" s="9" t="s">
        <v>66</v>
      </c>
      <c r="E20" s="9" t="s">
        <v>343</v>
      </c>
    </row>
    <row r="21" spans="1:5" ht="21">
      <c r="A21" s="163"/>
      <c r="B21" s="164"/>
      <c r="C21" s="9" t="s">
        <v>342</v>
      </c>
      <c r="D21" s="9" t="s">
        <v>67</v>
      </c>
      <c r="E21" s="9" t="s">
        <v>343</v>
      </c>
    </row>
    <row r="22" spans="1:5" ht="42">
      <c r="A22" s="163"/>
      <c r="B22" s="164"/>
      <c r="C22" s="9" t="s">
        <v>344</v>
      </c>
      <c r="D22" s="9" t="s">
        <v>68</v>
      </c>
      <c r="E22" s="9" t="s">
        <v>345</v>
      </c>
    </row>
    <row r="23" spans="1:5" ht="31.5">
      <c r="A23" s="163"/>
      <c r="B23" s="164"/>
      <c r="C23" s="9" t="s">
        <v>346</v>
      </c>
      <c r="D23" s="9" t="s">
        <v>69</v>
      </c>
      <c r="E23" s="9" t="s">
        <v>347</v>
      </c>
    </row>
    <row r="24" spans="1:5" ht="84">
      <c r="A24" s="160"/>
      <c r="B24" s="162"/>
      <c r="C24" s="9" t="s">
        <v>412</v>
      </c>
      <c r="D24" s="9" t="s">
        <v>70</v>
      </c>
      <c r="E24" s="9" t="s">
        <v>413</v>
      </c>
    </row>
    <row r="25" spans="1:5" ht="34.5" customHeight="1">
      <c r="A25" s="33" t="s">
        <v>71</v>
      </c>
      <c r="B25" s="106" t="s">
        <v>414</v>
      </c>
      <c r="C25" s="106" t="s">
        <v>359</v>
      </c>
      <c r="D25" s="106" t="s">
        <v>307</v>
      </c>
      <c r="E25" s="106" t="s">
        <v>360</v>
      </c>
    </row>
    <row r="26" spans="1:5" ht="43.5" customHeight="1">
      <c r="A26" s="33" t="s">
        <v>79</v>
      </c>
      <c r="B26" s="106" t="s">
        <v>415</v>
      </c>
      <c r="C26" s="32" t="s">
        <v>75</v>
      </c>
      <c r="D26" s="106" t="s">
        <v>75</v>
      </c>
      <c r="E26" s="106" t="s">
        <v>363</v>
      </c>
    </row>
    <row r="27" spans="1:5" ht="25.5" customHeight="1">
      <c r="A27" s="159" t="s">
        <v>80</v>
      </c>
      <c r="B27" s="161" t="s">
        <v>416</v>
      </c>
      <c r="C27" s="106" t="s">
        <v>365</v>
      </c>
      <c r="D27" s="106" t="s">
        <v>76</v>
      </c>
      <c r="E27" s="106" t="s">
        <v>367</v>
      </c>
    </row>
    <row r="28" spans="1:5" ht="42">
      <c r="A28" s="163"/>
      <c r="B28" s="164"/>
      <c r="C28" s="106" t="s">
        <v>365</v>
      </c>
      <c r="D28" s="106" t="s">
        <v>77</v>
      </c>
      <c r="E28" s="106" t="s">
        <v>368</v>
      </c>
    </row>
    <row r="29" spans="1:5" ht="21">
      <c r="A29" s="160"/>
      <c r="B29" s="162"/>
      <c r="C29" s="106" t="s">
        <v>366</v>
      </c>
      <c r="D29" s="106" t="s">
        <v>78</v>
      </c>
      <c r="E29" s="106" t="s">
        <v>369</v>
      </c>
    </row>
  </sheetData>
  <mergeCells count="14">
    <mergeCell ref="A27:A29"/>
    <mergeCell ref="B27:B29"/>
    <mergeCell ref="A3:E3"/>
    <mergeCell ref="A5:A10"/>
    <mergeCell ref="B5:B10"/>
    <mergeCell ref="A13:A15"/>
    <mergeCell ref="B13:B15"/>
    <mergeCell ref="A16:E16"/>
    <mergeCell ref="A1:F1"/>
    <mergeCell ref="B2:C2"/>
    <mergeCell ref="A18:A19"/>
    <mergeCell ref="B18:B19"/>
    <mergeCell ref="A20:A24"/>
    <mergeCell ref="B20:B24"/>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sheetPr codeName="Hoja9"/>
  <dimension ref="A1:AH86"/>
  <sheetViews>
    <sheetView view="pageBreakPreview" zoomScale="130" zoomScaleSheetLayoutView="130" workbookViewId="0">
      <selection activeCell="L12" sqref="L12"/>
    </sheetView>
  </sheetViews>
  <sheetFormatPr baseColWidth="10" defaultRowHeight="15"/>
  <cols>
    <col min="1" max="1" width="5.85546875" customWidth="1"/>
    <col min="2" max="6" width="7.28515625" customWidth="1"/>
    <col min="7" max="7" width="9.7109375" customWidth="1"/>
    <col min="8" max="8" width="9" customWidth="1"/>
    <col min="9" max="34" width="2.7109375" customWidth="1"/>
    <col min="35" max="35" width="3.7109375" customWidth="1"/>
  </cols>
  <sheetData>
    <row r="1" spans="1:34" s="5" customFormat="1" ht="16.5" customHeight="1">
      <c r="A1" s="137" t="s">
        <v>434</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row>
    <row r="2" spans="1:34" s="5" customFormat="1" ht="19.5" customHeight="1">
      <c r="A2" s="102"/>
      <c r="C2" s="170" t="s">
        <v>425</v>
      </c>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row>
    <row r="3" spans="1:34" ht="21" customHeight="1">
      <c r="A3" s="224" t="s">
        <v>49</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row>
    <row r="4" spans="1:34" ht="29.25" customHeight="1">
      <c r="A4" s="184" t="s">
        <v>10</v>
      </c>
      <c r="B4" s="214" t="s">
        <v>12</v>
      </c>
      <c r="C4" s="215"/>
      <c r="D4" s="215"/>
      <c r="E4" s="215"/>
      <c r="F4" s="215"/>
      <c r="G4" s="215"/>
      <c r="H4" s="215"/>
      <c r="I4" s="216" t="s">
        <v>35</v>
      </c>
      <c r="J4" s="216"/>
      <c r="K4" s="216" t="s">
        <v>37</v>
      </c>
      <c r="L4" s="216"/>
      <c r="M4" s="216" t="s">
        <v>38</v>
      </c>
      <c r="N4" s="216"/>
      <c r="O4" s="216" t="s">
        <v>39</v>
      </c>
      <c r="P4" s="216"/>
      <c r="Q4" s="216" t="s">
        <v>40</v>
      </c>
      <c r="R4" s="216"/>
      <c r="S4" s="216" t="s">
        <v>41</v>
      </c>
      <c r="T4" s="216"/>
      <c r="U4" s="216" t="s">
        <v>42</v>
      </c>
      <c r="V4" s="216"/>
      <c r="W4" s="216" t="s">
        <v>52</v>
      </c>
      <c r="X4" s="216"/>
      <c r="Y4" s="216" t="s">
        <v>53</v>
      </c>
      <c r="Z4" s="216"/>
      <c r="AA4" s="216" t="s">
        <v>54</v>
      </c>
      <c r="AB4" s="216"/>
      <c r="AC4" s="216" t="s">
        <v>55</v>
      </c>
      <c r="AD4" s="216"/>
      <c r="AE4" s="216" t="s">
        <v>56</v>
      </c>
      <c r="AF4" s="216"/>
      <c r="AG4" s="216" t="s">
        <v>57</v>
      </c>
      <c r="AH4" s="216"/>
    </row>
    <row r="5" spans="1:34" ht="21" customHeight="1">
      <c r="A5" s="184"/>
      <c r="B5" s="219" t="s">
        <v>11</v>
      </c>
      <c r="C5" s="220"/>
      <c r="D5" s="220"/>
      <c r="E5" s="220"/>
      <c r="F5" s="220"/>
      <c r="G5" s="220"/>
      <c r="H5" s="220"/>
      <c r="I5" s="71" t="s">
        <v>13</v>
      </c>
      <c r="J5" s="71" t="s">
        <v>14</v>
      </c>
      <c r="K5" s="2" t="s">
        <v>13</v>
      </c>
      <c r="L5" s="71" t="s">
        <v>14</v>
      </c>
      <c r="M5" s="2" t="s">
        <v>13</v>
      </c>
      <c r="N5" s="71" t="s">
        <v>14</v>
      </c>
      <c r="O5" s="2" t="s">
        <v>13</v>
      </c>
      <c r="P5" s="71" t="s">
        <v>14</v>
      </c>
      <c r="Q5" s="2" t="s">
        <v>13</v>
      </c>
      <c r="R5" s="71" t="s">
        <v>14</v>
      </c>
      <c r="S5" s="2" t="s">
        <v>13</v>
      </c>
      <c r="T5" s="71" t="s">
        <v>14</v>
      </c>
      <c r="U5" s="2" t="s">
        <v>13</v>
      </c>
      <c r="V5" s="71" t="s">
        <v>14</v>
      </c>
      <c r="W5" s="2" t="s">
        <v>13</v>
      </c>
      <c r="X5" s="3" t="s">
        <v>14</v>
      </c>
      <c r="Y5" s="2" t="s">
        <v>13</v>
      </c>
      <c r="Z5" s="3" t="s">
        <v>14</v>
      </c>
      <c r="AA5" s="2" t="s">
        <v>13</v>
      </c>
      <c r="AB5" s="3" t="s">
        <v>14</v>
      </c>
      <c r="AC5" s="2" t="s">
        <v>13</v>
      </c>
      <c r="AD5" s="3" t="s">
        <v>14</v>
      </c>
      <c r="AE5" s="2" t="s">
        <v>13</v>
      </c>
      <c r="AF5" s="3" t="s">
        <v>14</v>
      </c>
      <c r="AG5" s="2" t="s">
        <v>13</v>
      </c>
      <c r="AH5" s="3" t="s">
        <v>14</v>
      </c>
    </row>
    <row r="6" spans="1:34" ht="12" customHeight="1">
      <c r="A6" s="3">
        <v>1</v>
      </c>
      <c r="B6" s="217" t="s">
        <v>15</v>
      </c>
      <c r="C6" s="217"/>
      <c r="D6" s="217"/>
      <c r="E6" s="217"/>
      <c r="F6" s="217"/>
      <c r="G6" s="217"/>
      <c r="H6" s="217"/>
      <c r="I6" s="78" t="s">
        <v>321</v>
      </c>
      <c r="J6" s="78"/>
      <c r="K6" s="78" t="s">
        <v>321</v>
      </c>
      <c r="L6" s="78"/>
      <c r="M6" s="78" t="s">
        <v>321</v>
      </c>
      <c r="N6" s="78"/>
      <c r="O6" s="78" t="s">
        <v>321</v>
      </c>
      <c r="P6" s="78"/>
      <c r="Q6" s="78" t="s">
        <v>321</v>
      </c>
      <c r="R6" s="78"/>
      <c r="S6" s="78" t="s">
        <v>321</v>
      </c>
      <c r="T6" s="78"/>
      <c r="U6" s="77"/>
      <c r="V6" s="77" t="s">
        <v>321</v>
      </c>
      <c r="W6" s="76" t="s">
        <v>321</v>
      </c>
      <c r="X6" s="76"/>
      <c r="Y6" s="76" t="s">
        <v>321</v>
      </c>
      <c r="Z6" s="76"/>
      <c r="AA6" s="76" t="s">
        <v>321</v>
      </c>
      <c r="AB6" s="76"/>
      <c r="AC6" s="76" t="s">
        <v>321</v>
      </c>
      <c r="AD6" s="76"/>
      <c r="AE6" s="76"/>
      <c r="AF6" s="76"/>
      <c r="AG6" s="76"/>
      <c r="AH6" s="76"/>
    </row>
    <row r="7" spans="1:34" ht="12" customHeight="1">
      <c r="A7" s="3">
        <v>2</v>
      </c>
      <c r="B7" s="217" t="s">
        <v>16</v>
      </c>
      <c r="C7" s="217"/>
      <c r="D7" s="217"/>
      <c r="E7" s="217"/>
      <c r="F7" s="217"/>
      <c r="G7" s="217"/>
      <c r="H7" s="217"/>
      <c r="I7" s="78"/>
      <c r="J7" s="78" t="s">
        <v>321</v>
      </c>
      <c r="K7" s="78" t="s">
        <v>321</v>
      </c>
      <c r="L7" s="78"/>
      <c r="M7" s="78" t="s">
        <v>321</v>
      </c>
      <c r="N7" s="78"/>
      <c r="O7" s="78"/>
      <c r="P7" s="78" t="s">
        <v>321</v>
      </c>
      <c r="Q7" s="78"/>
      <c r="R7" s="78" t="s">
        <v>321</v>
      </c>
      <c r="S7" s="78"/>
      <c r="T7" s="78" t="s">
        <v>321</v>
      </c>
      <c r="U7" s="77" t="s">
        <v>321</v>
      </c>
      <c r="V7" s="77"/>
      <c r="W7" s="76" t="s">
        <v>321</v>
      </c>
      <c r="X7" s="76"/>
      <c r="Y7" s="76" t="s">
        <v>321</v>
      </c>
      <c r="Z7" s="76"/>
      <c r="AA7" s="76" t="s">
        <v>321</v>
      </c>
      <c r="AB7" s="76"/>
      <c r="AC7" s="76" t="s">
        <v>321</v>
      </c>
      <c r="AD7" s="76"/>
      <c r="AE7" s="76"/>
      <c r="AF7" s="76"/>
      <c r="AG7" s="76"/>
      <c r="AH7" s="76"/>
    </row>
    <row r="8" spans="1:34" ht="12" customHeight="1">
      <c r="A8" s="3">
        <v>3</v>
      </c>
      <c r="B8" s="217" t="s">
        <v>17</v>
      </c>
      <c r="C8" s="217"/>
      <c r="D8" s="217"/>
      <c r="E8" s="217"/>
      <c r="F8" s="217"/>
      <c r="G8" s="217"/>
      <c r="H8" s="217"/>
      <c r="I8" s="78"/>
      <c r="J8" s="78" t="s">
        <v>321</v>
      </c>
      <c r="K8" s="78" t="s">
        <v>321</v>
      </c>
      <c r="L8" s="78"/>
      <c r="M8" s="78" t="s">
        <v>321</v>
      </c>
      <c r="N8" s="78"/>
      <c r="O8" s="78"/>
      <c r="P8" s="78" t="s">
        <v>321</v>
      </c>
      <c r="Q8" s="78"/>
      <c r="R8" s="78" t="s">
        <v>321</v>
      </c>
      <c r="S8" s="78"/>
      <c r="T8" s="78" t="s">
        <v>321</v>
      </c>
      <c r="U8" s="77" t="s">
        <v>321</v>
      </c>
      <c r="V8" s="77"/>
      <c r="W8" s="76" t="s">
        <v>321</v>
      </c>
      <c r="X8" s="76"/>
      <c r="Y8" s="76"/>
      <c r="Z8" s="76" t="s">
        <v>321</v>
      </c>
      <c r="AA8" s="76"/>
      <c r="AB8" s="76" t="s">
        <v>321</v>
      </c>
      <c r="AC8" s="76"/>
      <c r="AD8" s="76" t="s">
        <v>321</v>
      </c>
      <c r="AE8" s="76"/>
      <c r="AF8" s="76"/>
      <c r="AG8" s="76"/>
      <c r="AH8" s="76"/>
    </row>
    <row r="9" spans="1:34" ht="12" customHeight="1">
      <c r="A9" s="3">
        <v>4</v>
      </c>
      <c r="B9" s="217" t="s">
        <v>18</v>
      </c>
      <c r="C9" s="217"/>
      <c r="D9" s="217"/>
      <c r="E9" s="217"/>
      <c r="F9" s="217"/>
      <c r="G9" s="217"/>
      <c r="H9" s="217"/>
      <c r="I9" s="78"/>
      <c r="J9" s="78" t="s">
        <v>321</v>
      </c>
      <c r="K9" s="78" t="s">
        <v>321</v>
      </c>
      <c r="L9" s="78"/>
      <c r="M9" s="78" t="s">
        <v>321</v>
      </c>
      <c r="N9" s="78"/>
      <c r="O9" s="78"/>
      <c r="P9" s="78" t="s">
        <v>321</v>
      </c>
      <c r="Q9" s="78"/>
      <c r="R9" s="78" t="s">
        <v>321</v>
      </c>
      <c r="S9" s="78"/>
      <c r="T9" s="78" t="s">
        <v>321</v>
      </c>
      <c r="U9" s="77" t="s">
        <v>321</v>
      </c>
      <c r="V9" s="77"/>
      <c r="W9" s="76"/>
      <c r="X9" s="76" t="s">
        <v>321</v>
      </c>
      <c r="Y9" s="76" t="s">
        <v>321</v>
      </c>
      <c r="Z9" s="76"/>
      <c r="AA9" s="76" t="s">
        <v>321</v>
      </c>
      <c r="AB9" s="76"/>
      <c r="AC9" s="76" t="s">
        <v>321</v>
      </c>
      <c r="AD9" s="76"/>
      <c r="AE9" s="76"/>
      <c r="AF9" s="76"/>
      <c r="AG9" s="76"/>
      <c r="AH9" s="76"/>
    </row>
    <row r="10" spans="1:34" ht="12" customHeight="1">
      <c r="A10" s="3">
        <v>5</v>
      </c>
      <c r="B10" s="217" t="s">
        <v>19</v>
      </c>
      <c r="C10" s="217"/>
      <c r="D10" s="217"/>
      <c r="E10" s="217"/>
      <c r="F10" s="217"/>
      <c r="G10" s="217"/>
      <c r="H10" s="217"/>
      <c r="I10" s="78"/>
      <c r="J10" s="78" t="s">
        <v>321</v>
      </c>
      <c r="K10" s="78" t="s">
        <v>321</v>
      </c>
      <c r="L10" s="78"/>
      <c r="M10" s="78" t="s">
        <v>321</v>
      </c>
      <c r="N10" s="78"/>
      <c r="O10" s="78"/>
      <c r="P10" s="78" t="s">
        <v>321</v>
      </c>
      <c r="Q10" s="78"/>
      <c r="R10" s="78" t="s">
        <v>321</v>
      </c>
      <c r="S10" s="78"/>
      <c r="T10" s="78" t="s">
        <v>321</v>
      </c>
      <c r="U10" s="77" t="s">
        <v>321</v>
      </c>
      <c r="V10" s="77"/>
      <c r="W10" s="76" t="s">
        <v>321</v>
      </c>
      <c r="X10" s="76"/>
      <c r="Y10" s="76" t="s">
        <v>321</v>
      </c>
      <c r="Z10" s="76"/>
      <c r="AA10" s="76" t="s">
        <v>321</v>
      </c>
      <c r="AB10" s="76"/>
      <c r="AC10" s="76" t="s">
        <v>321</v>
      </c>
      <c r="AD10" s="76"/>
      <c r="AE10" s="76"/>
      <c r="AF10" s="76"/>
      <c r="AG10" s="76"/>
      <c r="AH10" s="76"/>
    </row>
    <row r="11" spans="1:34" ht="12" customHeight="1">
      <c r="A11" s="3">
        <v>6</v>
      </c>
      <c r="B11" s="217" t="s">
        <v>20</v>
      </c>
      <c r="C11" s="217"/>
      <c r="D11" s="217"/>
      <c r="E11" s="217"/>
      <c r="F11" s="217"/>
      <c r="G11" s="217"/>
      <c r="H11" s="217"/>
      <c r="I11" s="78"/>
      <c r="J11" s="78" t="s">
        <v>321</v>
      </c>
      <c r="K11" s="78" t="s">
        <v>321</v>
      </c>
      <c r="L11" s="78"/>
      <c r="M11" s="78"/>
      <c r="N11" s="78" t="s">
        <v>321</v>
      </c>
      <c r="O11" s="78"/>
      <c r="P11" s="78" t="s">
        <v>321</v>
      </c>
      <c r="Q11" s="78"/>
      <c r="R11" s="78" t="s">
        <v>321</v>
      </c>
      <c r="S11" s="78"/>
      <c r="T11" s="78" t="s">
        <v>321</v>
      </c>
      <c r="U11" s="77" t="s">
        <v>321</v>
      </c>
      <c r="V11" s="77"/>
      <c r="W11" s="76" t="s">
        <v>321</v>
      </c>
      <c r="X11" s="76"/>
      <c r="Y11" s="76" t="s">
        <v>321</v>
      </c>
      <c r="Z11" s="76"/>
      <c r="AA11" s="76" t="s">
        <v>321</v>
      </c>
      <c r="AB11" s="76"/>
      <c r="AC11" s="76" t="s">
        <v>321</v>
      </c>
      <c r="AD11" s="76"/>
      <c r="AE11" s="76"/>
      <c r="AF11" s="76"/>
      <c r="AG11" s="76"/>
      <c r="AH11" s="76"/>
    </row>
    <row r="12" spans="1:34" ht="12" customHeight="1">
      <c r="A12" s="3">
        <v>7</v>
      </c>
      <c r="B12" s="217" t="s">
        <v>21</v>
      </c>
      <c r="C12" s="217"/>
      <c r="D12" s="217"/>
      <c r="E12" s="217"/>
      <c r="F12" s="217"/>
      <c r="G12" s="217"/>
      <c r="H12" s="217"/>
      <c r="I12" s="78"/>
      <c r="J12" s="78" t="s">
        <v>321</v>
      </c>
      <c r="K12" s="78" t="s">
        <v>321</v>
      </c>
      <c r="L12" s="78"/>
      <c r="M12" s="78" t="s">
        <v>321</v>
      </c>
      <c r="N12" s="78"/>
      <c r="O12" s="78"/>
      <c r="P12" s="78" t="s">
        <v>321</v>
      </c>
      <c r="Q12" s="78"/>
      <c r="R12" s="78" t="s">
        <v>321</v>
      </c>
      <c r="S12" s="78"/>
      <c r="T12" s="78" t="s">
        <v>321</v>
      </c>
      <c r="U12" s="77" t="s">
        <v>321</v>
      </c>
      <c r="V12" s="77"/>
      <c r="W12" s="76" t="s">
        <v>321</v>
      </c>
      <c r="X12" s="76"/>
      <c r="Y12" s="76" t="s">
        <v>321</v>
      </c>
      <c r="Z12" s="76"/>
      <c r="AA12" s="76" t="s">
        <v>321</v>
      </c>
      <c r="AB12" s="76"/>
      <c r="AC12" s="76" t="s">
        <v>321</v>
      </c>
      <c r="AD12" s="76"/>
      <c r="AE12" s="76"/>
      <c r="AF12" s="76"/>
      <c r="AG12" s="76"/>
      <c r="AH12" s="76"/>
    </row>
    <row r="13" spans="1:34" ht="21" customHeight="1">
      <c r="A13" s="3">
        <v>8</v>
      </c>
      <c r="B13" s="218" t="s">
        <v>22</v>
      </c>
      <c r="C13" s="218"/>
      <c r="D13" s="218"/>
      <c r="E13" s="218"/>
      <c r="F13" s="218"/>
      <c r="G13" s="218"/>
      <c r="H13" s="218"/>
      <c r="I13" s="67"/>
      <c r="J13" s="67" t="s">
        <v>321</v>
      </c>
      <c r="K13" s="67"/>
      <c r="L13" s="67" t="s">
        <v>321</v>
      </c>
      <c r="M13" s="67"/>
      <c r="N13" s="67" t="s">
        <v>321</v>
      </c>
      <c r="O13" s="67"/>
      <c r="P13" s="67" t="s">
        <v>321</v>
      </c>
      <c r="Q13" s="67"/>
      <c r="R13" s="67" t="s">
        <v>321</v>
      </c>
      <c r="S13" s="67"/>
      <c r="T13" s="67" t="s">
        <v>321</v>
      </c>
      <c r="U13" s="77"/>
      <c r="V13" s="77" t="s">
        <v>321</v>
      </c>
      <c r="W13" s="76" t="s">
        <v>321</v>
      </c>
      <c r="X13" s="76"/>
      <c r="Y13" s="76" t="s">
        <v>321</v>
      </c>
      <c r="Z13" s="76"/>
      <c r="AA13" s="76" t="s">
        <v>321</v>
      </c>
      <c r="AB13" s="76"/>
      <c r="AC13" s="76" t="s">
        <v>321</v>
      </c>
      <c r="AD13" s="76"/>
      <c r="AE13" s="76"/>
      <c r="AF13" s="76"/>
      <c r="AG13" s="76"/>
      <c r="AH13" s="76"/>
    </row>
    <row r="14" spans="1:34" ht="12" customHeight="1">
      <c r="A14" s="3">
        <v>9</v>
      </c>
      <c r="B14" s="217" t="s">
        <v>23</v>
      </c>
      <c r="C14" s="217"/>
      <c r="D14" s="217"/>
      <c r="E14" s="217"/>
      <c r="F14" s="217"/>
      <c r="G14" s="217"/>
      <c r="H14" s="217"/>
      <c r="I14" s="78"/>
      <c r="J14" s="78" t="s">
        <v>321</v>
      </c>
      <c r="K14" s="78"/>
      <c r="L14" s="78" t="s">
        <v>321</v>
      </c>
      <c r="M14" s="78" t="s">
        <v>321</v>
      </c>
      <c r="N14" s="78"/>
      <c r="O14" s="78"/>
      <c r="P14" s="78" t="s">
        <v>321</v>
      </c>
      <c r="Q14" s="78"/>
      <c r="R14" s="78" t="s">
        <v>321</v>
      </c>
      <c r="S14" s="78"/>
      <c r="T14" s="78" t="s">
        <v>321</v>
      </c>
      <c r="U14" s="77"/>
      <c r="V14" s="77" t="s">
        <v>321</v>
      </c>
      <c r="W14" s="76"/>
      <c r="X14" s="76" t="s">
        <v>321</v>
      </c>
      <c r="Y14" s="76"/>
      <c r="Z14" s="76" t="s">
        <v>321</v>
      </c>
      <c r="AA14" s="76"/>
      <c r="AB14" s="76" t="s">
        <v>321</v>
      </c>
      <c r="AC14" s="76"/>
      <c r="AD14" s="76" t="s">
        <v>321</v>
      </c>
      <c r="AE14" s="76"/>
      <c r="AF14" s="76"/>
      <c r="AG14" s="76"/>
      <c r="AH14" s="76"/>
    </row>
    <row r="15" spans="1:34" ht="12" customHeight="1">
      <c r="A15" s="3">
        <v>10</v>
      </c>
      <c r="B15" s="217" t="s">
        <v>24</v>
      </c>
      <c r="C15" s="217"/>
      <c r="D15" s="217"/>
      <c r="E15" s="217"/>
      <c r="F15" s="217"/>
      <c r="G15" s="217"/>
      <c r="H15" s="217"/>
      <c r="I15" s="78" t="s">
        <v>321</v>
      </c>
      <c r="J15" s="78"/>
      <c r="K15" s="78" t="s">
        <v>321</v>
      </c>
      <c r="L15" s="78"/>
      <c r="M15" s="78" t="s">
        <v>321</v>
      </c>
      <c r="N15" s="78"/>
      <c r="O15" s="78" t="s">
        <v>321</v>
      </c>
      <c r="P15" s="78"/>
      <c r="Q15" s="78" t="s">
        <v>321</v>
      </c>
      <c r="R15" s="78"/>
      <c r="S15" s="78" t="s">
        <v>321</v>
      </c>
      <c r="T15" s="78"/>
      <c r="U15" s="77" t="s">
        <v>321</v>
      </c>
      <c r="V15" s="77"/>
      <c r="W15" s="76" t="s">
        <v>321</v>
      </c>
      <c r="X15" s="76"/>
      <c r="Y15" s="76" t="s">
        <v>321</v>
      </c>
      <c r="Z15" s="76"/>
      <c r="AA15" s="76" t="s">
        <v>321</v>
      </c>
      <c r="AB15" s="76"/>
      <c r="AC15" s="76" t="s">
        <v>321</v>
      </c>
      <c r="AD15" s="76"/>
      <c r="AE15" s="76"/>
      <c r="AF15" s="76"/>
      <c r="AG15" s="76"/>
      <c r="AH15" s="76"/>
    </row>
    <row r="16" spans="1:34" ht="12" customHeight="1">
      <c r="A16" s="3">
        <v>11</v>
      </c>
      <c r="B16" s="217" t="s">
        <v>25</v>
      </c>
      <c r="C16" s="217"/>
      <c r="D16" s="217"/>
      <c r="E16" s="217"/>
      <c r="F16" s="217"/>
      <c r="G16" s="217"/>
      <c r="H16" s="217"/>
      <c r="I16" s="78" t="s">
        <v>321</v>
      </c>
      <c r="J16" s="78"/>
      <c r="K16" s="78" t="s">
        <v>321</v>
      </c>
      <c r="L16" s="78"/>
      <c r="M16" s="78" t="s">
        <v>321</v>
      </c>
      <c r="N16" s="78"/>
      <c r="O16" s="78" t="s">
        <v>321</v>
      </c>
      <c r="P16" s="78"/>
      <c r="Q16" s="78" t="s">
        <v>321</v>
      </c>
      <c r="R16" s="78"/>
      <c r="S16" s="78" t="s">
        <v>321</v>
      </c>
      <c r="T16" s="78"/>
      <c r="U16" s="77" t="s">
        <v>321</v>
      </c>
      <c r="V16" s="77"/>
      <c r="W16" s="76" t="s">
        <v>321</v>
      </c>
      <c r="X16" s="76"/>
      <c r="Y16" s="76" t="s">
        <v>321</v>
      </c>
      <c r="Z16" s="76"/>
      <c r="AA16" s="76" t="s">
        <v>321</v>
      </c>
      <c r="AB16" s="76"/>
      <c r="AC16" s="76" t="s">
        <v>321</v>
      </c>
      <c r="AD16" s="76"/>
      <c r="AE16" s="76"/>
      <c r="AF16" s="76"/>
      <c r="AG16" s="76"/>
      <c r="AH16" s="76"/>
    </row>
    <row r="17" spans="1:34" ht="12" customHeight="1">
      <c r="A17" s="3">
        <v>12</v>
      </c>
      <c r="B17" s="217" t="s">
        <v>26</v>
      </c>
      <c r="C17" s="217"/>
      <c r="D17" s="217"/>
      <c r="E17" s="217"/>
      <c r="F17" s="217"/>
      <c r="G17" s="217"/>
      <c r="H17" s="217"/>
      <c r="I17" s="78"/>
      <c r="J17" s="78" t="s">
        <v>321</v>
      </c>
      <c r="K17" s="78" t="s">
        <v>321</v>
      </c>
      <c r="L17" s="78"/>
      <c r="M17" s="78" t="s">
        <v>321</v>
      </c>
      <c r="N17" s="78"/>
      <c r="O17" s="78"/>
      <c r="P17" s="78" t="s">
        <v>321</v>
      </c>
      <c r="Q17" s="78" t="s">
        <v>321</v>
      </c>
      <c r="R17" s="78"/>
      <c r="S17" s="78"/>
      <c r="T17" s="78" t="s">
        <v>321</v>
      </c>
      <c r="U17" s="77" t="s">
        <v>321</v>
      </c>
      <c r="V17" s="77"/>
      <c r="W17" s="76" t="s">
        <v>321</v>
      </c>
      <c r="X17" s="76"/>
      <c r="Y17" s="76" t="s">
        <v>321</v>
      </c>
      <c r="Z17" s="76"/>
      <c r="AA17" s="76" t="s">
        <v>321</v>
      </c>
      <c r="AB17" s="76"/>
      <c r="AC17" s="76" t="s">
        <v>321</v>
      </c>
      <c r="AD17" s="76"/>
      <c r="AE17" s="76"/>
      <c r="AF17" s="76"/>
      <c r="AG17" s="76"/>
      <c r="AH17" s="76"/>
    </row>
    <row r="18" spans="1:34" ht="12" customHeight="1">
      <c r="A18" s="3">
        <v>13</v>
      </c>
      <c r="B18" s="217" t="s">
        <v>27</v>
      </c>
      <c r="C18" s="217"/>
      <c r="D18" s="217"/>
      <c r="E18" s="217"/>
      <c r="F18" s="217"/>
      <c r="G18" s="217"/>
      <c r="H18" s="217"/>
      <c r="I18" s="78"/>
      <c r="J18" s="78" t="s">
        <v>321</v>
      </c>
      <c r="K18" s="78" t="s">
        <v>321</v>
      </c>
      <c r="L18" s="78"/>
      <c r="M18" s="78" t="s">
        <v>321</v>
      </c>
      <c r="N18" s="78"/>
      <c r="O18" s="78"/>
      <c r="P18" s="78" t="s">
        <v>321</v>
      </c>
      <c r="Q18" s="78"/>
      <c r="R18" s="78"/>
      <c r="S18" s="78"/>
      <c r="T18" s="78" t="s">
        <v>321</v>
      </c>
      <c r="U18" s="77"/>
      <c r="V18" s="77" t="s">
        <v>321</v>
      </c>
      <c r="W18" s="76" t="s">
        <v>321</v>
      </c>
      <c r="X18" s="76"/>
      <c r="Y18" s="76" t="s">
        <v>321</v>
      </c>
      <c r="Z18" s="76"/>
      <c r="AA18" s="76" t="s">
        <v>321</v>
      </c>
      <c r="AB18" s="76"/>
      <c r="AC18" s="76" t="s">
        <v>321</v>
      </c>
      <c r="AD18" s="76"/>
      <c r="AE18" s="76"/>
      <c r="AF18" s="76"/>
      <c r="AG18" s="76"/>
      <c r="AH18" s="76"/>
    </row>
    <row r="19" spans="1:34" ht="12" customHeight="1">
      <c r="A19" s="3">
        <v>14</v>
      </c>
      <c r="B19" s="217" t="s">
        <v>28</v>
      </c>
      <c r="C19" s="217"/>
      <c r="D19" s="217"/>
      <c r="E19" s="217"/>
      <c r="F19" s="217"/>
      <c r="G19" s="217"/>
      <c r="H19" s="217"/>
      <c r="I19" s="78"/>
      <c r="J19" s="78" t="s">
        <v>321</v>
      </c>
      <c r="K19" s="78" t="s">
        <v>321</v>
      </c>
      <c r="L19" s="78"/>
      <c r="M19" s="78" t="s">
        <v>321</v>
      </c>
      <c r="N19" s="78"/>
      <c r="O19" s="78"/>
      <c r="P19" s="78" t="s">
        <v>321</v>
      </c>
      <c r="Q19" s="78" t="s">
        <v>321</v>
      </c>
      <c r="R19" s="78"/>
      <c r="S19" s="78"/>
      <c r="T19" s="78" t="s">
        <v>321</v>
      </c>
      <c r="U19" s="77"/>
      <c r="V19" s="77" t="s">
        <v>321</v>
      </c>
      <c r="W19" s="76" t="s">
        <v>321</v>
      </c>
      <c r="X19" s="76"/>
      <c r="Y19" s="76" t="s">
        <v>321</v>
      </c>
      <c r="Z19" s="76"/>
      <c r="AA19" s="76" t="s">
        <v>321</v>
      </c>
      <c r="AB19" s="76"/>
      <c r="AC19" s="76" t="s">
        <v>321</v>
      </c>
      <c r="AD19" s="76"/>
      <c r="AE19" s="76"/>
      <c r="AF19" s="76"/>
      <c r="AG19" s="76"/>
      <c r="AH19" s="76"/>
    </row>
    <row r="20" spans="1:34" ht="12" customHeight="1">
      <c r="A20" s="3">
        <v>15</v>
      </c>
      <c r="B20" s="217" t="s">
        <v>29</v>
      </c>
      <c r="C20" s="217"/>
      <c r="D20" s="217"/>
      <c r="E20" s="217"/>
      <c r="F20" s="217"/>
      <c r="G20" s="217"/>
      <c r="H20" s="217"/>
      <c r="I20" s="78"/>
      <c r="J20" s="78" t="s">
        <v>321</v>
      </c>
      <c r="K20" s="78"/>
      <c r="L20" s="78" t="s">
        <v>321</v>
      </c>
      <c r="M20" s="78" t="s">
        <v>321</v>
      </c>
      <c r="N20" s="78"/>
      <c r="O20" s="78"/>
      <c r="P20" s="78" t="s">
        <v>321</v>
      </c>
      <c r="Q20" s="78"/>
      <c r="R20" s="78" t="s">
        <v>321</v>
      </c>
      <c r="S20" s="78"/>
      <c r="T20" s="78" t="s">
        <v>321</v>
      </c>
      <c r="U20" s="77" t="s">
        <v>321</v>
      </c>
      <c r="V20" s="77"/>
      <c r="W20" s="76" t="s">
        <v>321</v>
      </c>
      <c r="X20" s="76"/>
      <c r="Y20" s="76"/>
      <c r="Z20" s="76" t="s">
        <v>321</v>
      </c>
      <c r="AA20" s="76"/>
      <c r="AB20" s="76" t="s">
        <v>321</v>
      </c>
      <c r="AC20" s="76"/>
      <c r="AD20" s="76" t="s">
        <v>321</v>
      </c>
      <c r="AE20" s="76"/>
      <c r="AF20" s="76"/>
      <c r="AG20" s="76"/>
      <c r="AH20" s="76"/>
    </row>
    <row r="21" spans="1:34" ht="12" customHeight="1">
      <c r="A21" s="3">
        <v>16</v>
      </c>
      <c r="B21" s="217" t="s">
        <v>30</v>
      </c>
      <c r="C21" s="217"/>
      <c r="D21" s="217"/>
      <c r="E21" s="217"/>
      <c r="F21" s="217"/>
      <c r="G21" s="217"/>
      <c r="H21" s="217"/>
      <c r="I21" s="78"/>
      <c r="J21" s="78" t="s">
        <v>321</v>
      </c>
      <c r="K21" s="78"/>
      <c r="L21" s="78" t="s">
        <v>321</v>
      </c>
      <c r="M21" s="78"/>
      <c r="N21" s="78" t="s">
        <v>321</v>
      </c>
      <c r="O21" s="78"/>
      <c r="P21" s="78" t="s">
        <v>321</v>
      </c>
      <c r="Q21" s="78"/>
      <c r="R21" s="78" t="s">
        <v>321</v>
      </c>
      <c r="S21" s="78"/>
      <c r="T21" s="78" t="s">
        <v>321</v>
      </c>
      <c r="U21" s="77"/>
      <c r="V21" s="77" t="s">
        <v>321</v>
      </c>
      <c r="W21" s="76"/>
      <c r="X21" s="76" t="s">
        <v>321</v>
      </c>
      <c r="Y21" s="76"/>
      <c r="Z21" s="76" t="s">
        <v>321</v>
      </c>
      <c r="AA21" s="76"/>
      <c r="AB21" s="76" t="s">
        <v>321</v>
      </c>
      <c r="AC21" s="76"/>
      <c r="AD21" s="76" t="s">
        <v>321</v>
      </c>
      <c r="AE21" s="76"/>
      <c r="AF21" s="76"/>
      <c r="AG21" s="76"/>
      <c r="AH21" s="76"/>
    </row>
    <row r="22" spans="1:34" ht="12" customHeight="1">
      <c r="A22" s="3">
        <v>17</v>
      </c>
      <c r="B22" s="217" t="s">
        <v>31</v>
      </c>
      <c r="C22" s="217"/>
      <c r="D22" s="217"/>
      <c r="E22" s="217"/>
      <c r="F22" s="217"/>
      <c r="G22" s="217"/>
      <c r="H22" s="217"/>
      <c r="I22" s="78"/>
      <c r="J22" s="78" t="s">
        <v>321</v>
      </c>
      <c r="K22" s="78" t="s">
        <v>321</v>
      </c>
      <c r="L22" s="78"/>
      <c r="M22" s="78" t="s">
        <v>321</v>
      </c>
      <c r="N22" s="78"/>
      <c r="O22" s="78"/>
      <c r="P22" s="78" t="s">
        <v>321</v>
      </c>
      <c r="Q22" s="78"/>
      <c r="R22" s="78" t="s">
        <v>321</v>
      </c>
      <c r="S22" s="78"/>
      <c r="T22" s="78" t="s">
        <v>321</v>
      </c>
      <c r="U22" s="77" t="s">
        <v>321</v>
      </c>
      <c r="V22" s="77"/>
      <c r="W22" s="76" t="s">
        <v>321</v>
      </c>
      <c r="X22" s="76"/>
      <c r="Y22" s="76" t="s">
        <v>321</v>
      </c>
      <c r="Z22" s="76"/>
      <c r="AA22" s="76" t="s">
        <v>321</v>
      </c>
      <c r="AB22" s="76"/>
      <c r="AC22" s="76" t="s">
        <v>321</v>
      </c>
      <c r="AD22" s="76"/>
      <c r="AE22" s="76"/>
      <c r="AF22" s="76"/>
      <c r="AG22" s="76"/>
      <c r="AH22" s="76"/>
    </row>
    <row r="23" spans="1:34" ht="12" customHeight="1">
      <c r="A23" s="3">
        <v>18</v>
      </c>
      <c r="B23" s="217" t="s">
        <v>32</v>
      </c>
      <c r="C23" s="217"/>
      <c r="D23" s="217"/>
      <c r="E23" s="217"/>
      <c r="F23" s="217"/>
      <c r="G23" s="217"/>
      <c r="H23" s="217"/>
      <c r="I23" s="78"/>
      <c r="J23" s="78" t="s">
        <v>321</v>
      </c>
      <c r="K23" s="78" t="s">
        <v>321</v>
      </c>
      <c r="L23" s="78"/>
      <c r="M23" s="78" t="s">
        <v>321</v>
      </c>
      <c r="N23" s="78"/>
      <c r="O23" s="78"/>
      <c r="P23" s="78" t="s">
        <v>321</v>
      </c>
      <c r="Q23" s="78"/>
      <c r="R23" s="78" t="s">
        <v>321</v>
      </c>
      <c r="S23" s="78"/>
      <c r="T23" s="78" t="s">
        <v>321</v>
      </c>
      <c r="U23" s="77" t="s">
        <v>321</v>
      </c>
      <c r="V23" s="77"/>
      <c r="W23" s="76" t="s">
        <v>321</v>
      </c>
      <c r="X23" s="76"/>
      <c r="Y23" s="76" t="s">
        <v>321</v>
      </c>
      <c r="Z23" s="76"/>
      <c r="AA23" s="76" t="s">
        <v>321</v>
      </c>
      <c r="AB23" s="76"/>
      <c r="AC23" s="76" t="s">
        <v>321</v>
      </c>
      <c r="AD23" s="76"/>
      <c r="AE23" s="76"/>
      <c r="AF23" s="76"/>
      <c r="AG23" s="76"/>
      <c r="AH23" s="76"/>
    </row>
    <row r="24" spans="1:34">
      <c r="A24" s="5"/>
      <c r="B24" s="5"/>
      <c r="C24" s="5"/>
      <c r="D24" s="5"/>
      <c r="E24" s="5"/>
      <c r="F24" s="5"/>
      <c r="G24" s="5"/>
      <c r="H24" s="5"/>
      <c r="I24" s="5"/>
      <c r="J24" s="5"/>
      <c r="K24" s="5"/>
      <c r="L24" s="5"/>
      <c r="M24" s="5"/>
      <c r="N24" s="5"/>
      <c r="O24" s="5"/>
      <c r="P24" s="5"/>
      <c r="Q24" s="5"/>
      <c r="R24" s="5"/>
      <c r="S24" s="5"/>
      <c r="T24" s="5"/>
      <c r="U24" s="5"/>
      <c r="V24" s="5"/>
      <c r="W24" s="6"/>
      <c r="X24" s="6"/>
      <c r="Y24" s="6"/>
      <c r="Z24" s="6"/>
      <c r="AA24" s="6"/>
      <c r="AB24" s="6"/>
      <c r="AC24" s="6"/>
      <c r="AD24" s="6"/>
      <c r="AE24" s="6"/>
      <c r="AF24" s="6"/>
      <c r="AG24" s="6"/>
      <c r="AH24" s="6"/>
    </row>
    <row r="25" spans="1:34" ht="15" customHeight="1">
      <c r="A25" s="194" t="s">
        <v>36</v>
      </c>
      <c r="B25" s="225" t="s">
        <v>33</v>
      </c>
      <c r="C25" s="226"/>
      <c r="D25" s="226"/>
      <c r="E25" s="226"/>
      <c r="F25" s="226"/>
      <c r="G25" s="226"/>
      <c r="H25" s="226"/>
      <c r="I25" s="226"/>
      <c r="J25" s="226"/>
      <c r="K25" s="226"/>
      <c r="L25" s="226"/>
      <c r="M25" s="226"/>
      <c r="N25" s="226"/>
      <c r="O25" s="226"/>
      <c r="P25" s="226"/>
      <c r="Q25" s="226"/>
      <c r="R25" s="227"/>
      <c r="S25" s="202" t="s">
        <v>58</v>
      </c>
      <c r="T25" s="203"/>
      <c r="U25" s="204"/>
      <c r="V25" s="202" t="s">
        <v>59</v>
      </c>
      <c r="W25" s="203"/>
      <c r="X25" s="204"/>
      <c r="Y25" s="208" t="s">
        <v>44</v>
      </c>
      <c r="Z25" s="209"/>
      <c r="AA25" s="209"/>
      <c r="AB25" s="209"/>
      <c r="AC25" s="209"/>
      <c r="AD25" s="209"/>
      <c r="AE25" s="209"/>
      <c r="AF25" s="210"/>
      <c r="AG25" s="172" t="s">
        <v>82</v>
      </c>
      <c r="AH25" s="172"/>
    </row>
    <row r="26" spans="1:34" ht="15" customHeight="1">
      <c r="A26" s="195"/>
      <c r="B26" s="228"/>
      <c r="C26" s="229"/>
      <c r="D26" s="229"/>
      <c r="E26" s="229"/>
      <c r="F26" s="229"/>
      <c r="G26" s="229"/>
      <c r="H26" s="229"/>
      <c r="I26" s="229"/>
      <c r="J26" s="229"/>
      <c r="K26" s="229"/>
      <c r="L26" s="229"/>
      <c r="M26" s="229"/>
      <c r="N26" s="229"/>
      <c r="O26" s="229"/>
      <c r="P26" s="229"/>
      <c r="Q26" s="229"/>
      <c r="R26" s="230"/>
      <c r="S26" s="205"/>
      <c r="T26" s="206"/>
      <c r="U26" s="207"/>
      <c r="V26" s="205"/>
      <c r="W26" s="206"/>
      <c r="X26" s="207"/>
      <c r="Y26" s="208" t="s">
        <v>45</v>
      </c>
      <c r="Z26" s="209"/>
      <c r="AA26" s="210"/>
      <c r="AB26" s="171" t="s">
        <v>46</v>
      </c>
      <c r="AC26" s="171"/>
      <c r="AD26" s="171" t="s">
        <v>47</v>
      </c>
      <c r="AE26" s="171"/>
      <c r="AF26" s="171"/>
      <c r="AG26" s="172"/>
      <c r="AH26" s="172"/>
    </row>
    <row r="27" spans="1:34" ht="12" customHeight="1">
      <c r="A27" s="7">
        <v>1</v>
      </c>
      <c r="B27" s="173" t="s">
        <v>5</v>
      </c>
      <c r="C27" s="174"/>
      <c r="D27" s="174"/>
      <c r="E27" s="174"/>
      <c r="F27" s="174"/>
      <c r="G27" s="174"/>
      <c r="H27" s="174"/>
      <c r="I27" s="174"/>
      <c r="J27" s="174"/>
      <c r="K27" s="174"/>
      <c r="L27" s="174"/>
      <c r="M27" s="174"/>
      <c r="N27" s="174"/>
      <c r="O27" s="174"/>
      <c r="P27" s="174"/>
      <c r="Q27" s="174"/>
      <c r="R27" s="175"/>
      <c r="S27" s="221">
        <f>COUNTA(I6:I23)</f>
        <v>3</v>
      </c>
      <c r="T27" s="222"/>
      <c r="U27" s="223"/>
      <c r="V27" s="221">
        <f>COUNTA(J6:J23)</f>
        <v>15</v>
      </c>
      <c r="W27" s="222"/>
      <c r="X27" s="223"/>
      <c r="Y27" s="184" t="str">
        <f>IF(AND(S27&gt;1,S27&lt;=5),"x","")</f>
        <v>x</v>
      </c>
      <c r="Z27" s="184"/>
      <c r="AA27" s="184"/>
      <c r="AB27" s="171" t="str">
        <f>IF(AND(S27&gt;5,S27&lt;=11),"x"," ")</f>
        <v/>
      </c>
      <c r="AC27" s="171"/>
      <c r="AD27" s="171" t="str">
        <f>IF(AND(S27&gt;10,S27&lt;=18),"x","")</f>
        <v/>
      </c>
      <c r="AE27" s="171"/>
      <c r="AF27" s="171"/>
      <c r="AG27" s="172" t="str">
        <f t="shared" ref="AG27" si="0">IF(S27&lt;=5,"5",IF(S27&lt;=11,"10",IF(S27&lt;=18,"20")))</f>
        <v>5</v>
      </c>
      <c r="AH27" s="172"/>
    </row>
    <row r="28" spans="1:34" ht="12" customHeight="1">
      <c r="A28" s="7">
        <v>2</v>
      </c>
      <c r="B28" s="173" t="s">
        <v>6</v>
      </c>
      <c r="C28" s="174"/>
      <c r="D28" s="174"/>
      <c r="E28" s="174"/>
      <c r="F28" s="174"/>
      <c r="G28" s="174"/>
      <c r="H28" s="174"/>
      <c r="I28" s="174"/>
      <c r="J28" s="174"/>
      <c r="K28" s="174"/>
      <c r="L28" s="174"/>
      <c r="M28" s="174"/>
      <c r="N28" s="174"/>
      <c r="O28" s="174"/>
      <c r="P28" s="174"/>
      <c r="Q28" s="174"/>
      <c r="R28" s="175"/>
      <c r="S28" s="221">
        <f>COUNTA(K6:K23)</f>
        <v>14</v>
      </c>
      <c r="T28" s="222"/>
      <c r="U28" s="223"/>
      <c r="V28" s="221">
        <f>COUNTA(L6:L23)</f>
        <v>4</v>
      </c>
      <c r="W28" s="222"/>
      <c r="X28" s="223"/>
      <c r="Y28" s="184" t="str">
        <f t="shared" ref="Y28:Y32" si="1">IF(AND(S28&gt;1,S28&lt;=5),"x","")</f>
        <v/>
      </c>
      <c r="Z28" s="184"/>
      <c r="AA28" s="184"/>
      <c r="AB28" s="171" t="str">
        <f t="shared" ref="AB28:AB32" si="2">IF(AND(S28&gt;5,S28&lt;=11),"x"," ")</f>
        <v/>
      </c>
      <c r="AC28" s="171"/>
      <c r="AD28" s="171" t="str">
        <f t="shared" ref="AD28:AD31" si="3">IF(AND(S28&gt;10,S28&lt;=18),"x","")</f>
        <v>x</v>
      </c>
      <c r="AE28" s="171"/>
      <c r="AF28" s="171"/>
      <c r="AG28" s="172" t="str">
        <f t="shared" ref="AG28:AG32" si="4">IF(S28&lt;=5,"5",IF(S28&lt;=11,"10",IF(S28&lt;=18,"20")))</f>
        <v>20</v>
      </c>
      <c r="AH28" s="172"/>
    </row>
    <row r="29" spans="1:34" ht="12" customHeight="1">
      <c r="A29" s="7">
        <v>3</v>
      </c>
      <c r="B29" s="173" t="s">
        <v>8</v>
      </c>
      <c r="C29" s="174"/>
      <c r="D29" s="174"/>
      <c r="E29" s="174"/>
      <c r="F29" s="174"/>
      <c r="G29" s="174"/>
      <c r="H29" s="174"/>
      <c r="I29" s="174"/>
      <c r="J29" s="174"/>
      <c r="K29" s="174"/>
      <c r="L29" s="174"/>
      <c r="M29" s="174"/>
      <c r="N29" s="174"/>
      <c r="O29" s="174"/>
      <c r="P29" s="174"/>
      <c r="Q29" s="174"/>
      <c r="R29" s="175"/>
      <c r="S29" s="221">
        <f>COUNTA(M6:M23)</f>
        <v>15</v>
      </c>
      <c r="T29" s="222"/>
      <c r="U29" s="223"/>
      <c r="V29" s="221">
        <f>COUNTA(N6:N23)</f>
        <v>3</v>
      </c>
      <c r="W29" s="222"/>
      <c r="X29" s="223"/>
      <c r="Y29" s="184" t="str">
        <f t="shared" si="1"/>
        <v/>
      </c>
      <c r="Z29" s="184"/>
      <c r="AA29" s="184"/>
      <c r="AB29" s="171" t="str">
        <f t="shared" si="2"/>
        <v/>
      </c>
      <c r="AC29" s="171"/>
      <c r="AD29" s="171" t="str">
        <f t="shared" si="3"/>
        <v>x</v>
      </c>
      <c r="AE29" s="171"/>
      <c r="AF29" s="171"/>
      <c r="AG29" s="172" t="str">
        <f t="shared" si="4"/>
        <v>20</v>
      </c>
      <c r="AH29" s="172"/>
    </row>
    <row r="30" spans="1:34" ht="12" customHeight="1">
      <c r="A30" s="7">
        <v>4</v>
      </c>
      <c r="B30" s="173" t="s">
        <v>7</v>
      </c>
      <c r="C30" s="174"/>
      <c r="D30" s="174"/>
      <c r="E30" s="174"/>
      <c r="F30" s="174"/>
      <c r="G30" s="174"/>
      <c r="H30" s="174"/>
      <c r="I30" s="174"/>
      <c r="J30" s="174"/>
      <c r="K30" s="174"/>
      <c r="L30" s="174"/>
      <c r="M30" s="174"/>
      <c r="N30" s="174"/>
      <c r="O30" s="174"/>
      <c r="P30" s="174"/>
      <c r="Q30" s="174"/>
      <c r="R30" s="175"/>
      <c r="S30" s="221">
        <f>COUNTA(O6:O23)</f>
        <v>3</v>
      </c>
      <c r="T30" s="222"/>
      <c r="U30" s="223"/>
      <c r="V30" s="221">
        <f>COUNTA(P6:P23)</f>
        <v>15</v>
      </c>
      <c r="W30" s="222"/>
      <c r="X30" s="223"/>
      <c r="Y30" s="184" t="str">
        <f>IF(AND(S30&gt;1,S30&lt;=5),"x","")</f>
        <v>x</v>
      </c>
      <c r="Z30" s="184"/>
      <c r="AA30" s="184"/>
      <c r="AB30" s="171" t="str">
        <f t="shared" si="2"/>
        <v/>
      </c>
      <c r="AC30" s="171"/>
      <c r="AD30" s="171" t="str">
        <f t="shared" si="3"/>
        <v/>
      </c>
      <c r="AE30" s="171"/>
      <c r="AF30" s="171"/>
      <c r="AG30" s="172" t="str">
        <f t="shared" si="4"/>
        <v>5</v>
      </c>
      <c r="AH30" s="172"/>
    </row>
    <row r="31" spans="1:34" ht="12" customHeight="1">
      <c r="A31" s="7">
        <v>5</v>
      </c>
      <c r="B31" s="173" t="s">
        <v>48</v>
      </c>
      <c r="C31" s="174"/>
      <c r="D31" s="174"/>
      <c r="E31" s="174"/>
      <c r="F31" s="174"/>
      <c r="G31" s="174"/>
      <c r="H31" s="174"/>
      <c r="I31" s="174"/>
      <c r="J31" s="174"/>
      <c r="K31" s="174"/>
      <c r="L31" s="174"/>
      <c r="M31" s="174"/>
      <c r="N31" s="174"/>
      <c r="O31" s="174"/>
      <c r="P31" s="174"/>
      <c r="Q31" s="174"/>
      <c r="R31" s="175"/>
      <c r="S31" s="221">
        <f>COUNTA(Q6:Q23)</f>
        <v>5</v>
      </c>
      <c r="T31" s="222"/>
      <c r="U31" s="223"/>
      <c r="V31" s="221">
        <f>COUNTA(R6:R23)</f>
        <v>12</v>
      </c>
      <c r="W31" s="222"/>
      <c r="X31" s="223"/>
      <c r="Y31" s="184" t="str">
        <f t="shared" si="1"/>
        <v>x</v>
      </c>
      <c r="Z31" s="184"/>
      <c r="AA31" s="184"/>
      <c r="AB31" s="171" t="str">
        <f t="shared" si="2"/>
        <v/>
      </c>
      <c r="AC31" s="171"/>
      <c r="AD31" s="171" t="str">
        <f t="shared" si="3"/>
        <v/>
      </c>
      <c r="AE31" s="171"/>
      <c r="AF31" s="171"/>
      <c r="AG31" s="172" t="str">
        <f t="shared" si="4"/>
        <v>5</v>
      </c>
      <c r="AH31" s="172"/>
    </row>
    <row r="32" spans="1:34" ht="12" customHeight="1">
      <c r="A32" s="7">
        <v>6</v>
      </c>
      <c r="B32" s="173" t="s">
        <v>9</v>
      </c>
      <c r="C32" s="174"/>
      <c r="D32" s="174"/>
      <c r="E32" s="174"/>
      <c r="F32" s="174"/>
      <c r="G32" s="174"/>
      <c r="H32" s="174"/>
      <c r="I32" s="174"/>
      <c r="J32" s="174"/>
      <c r="K32" s="174"/>
      <c r="L32" s="174"/>
      <c r="M32" s="174"/>
      <c r="N32" s="174"/>
      <c r="O32" s="174"/>
      <c r="P32" s="174"/>
      <c r="Q32" s="174"/>
      <c r="R32" s="175"/>
      <c r="S32" s="221">
        <f>COUNTA(S6:S23)</f>
        <v>3</v>
      </c>
      <c r="T32" s="222"/>
      <c r="U32" s="223"/>
      <c r="V32" s="221">
        <f>COUNTA(T6:T23)</f>
        <v>15</v>
      </c>
      <c r="W32" s="222"/>
      <c r="X32" s="223"/>
      <c r="Y32" s="184" t="str">
        <f t="shared" si="1"/>
        <v>x</v>
      </c>
      <c r="Z32" s="184"/>
      <c r="AA32" s="184"/>
      <c r="AB32" s="171" t="str">
        <f t="shared" si="2"/>
        <v/>
      </c>
      <c r="AC32" s="171"/>
      <c r="AD32" s="171" t="str">
        <f>IF(AND(S32&gt;10,S32&lt;=18),"x","")</f>
        <v/>
      </c>
      <c r="AE32" s="171"/>
      <c r="AF32" s="171"/>
      <c r="AG32" s="172" t="str">
        <f t="shared" si="4"/>
        <v>5</v>
      </c>
      <c r="AH32" s="172"/>
    </row>
    <row r="33" spans="1:34" ht="12" customHeight="1">
      <c r="A33" s="84"/>
      <c r="B33" s="177" t="s">
        <v>60</v>
      </c>
      <c r="C33" s="178"/>
      <c r="D33" s="178"/>
      <c r="E33" s="178"/>
      <c r="F33" s="178"/>
      <c r="G33" s="178"/>
      <c r="H33" s="178"/>
      <c r="I33" s="178"/>
      <c r="J33" s="178"/>
      <c r="K33" s="178"/>
      <c r="L33" s="178"/>
      <c r="M33" s="178"/>
      <c r="N33" s="178"/>
      <c r="O33" s="178"/>
      <c r="P33" s="178"/>
      <c r="Q33" s="178"/>
      <c r="R33" s="179"/>
      <c r="S33" s="186"/>
      <c r="T33" s="187"/>
      <c r="U33" s="188"/>
      <c r="V33" s="189"/>
      <c r="W33" s="189"/>
      <c r="X33" s="189"/>
      <c r="Y33" s="190"/>
      <c r="Z33" s="190"/>
      <c r="AA33" s="190"/>
      <c r="AB33" s="176"/>
      <c r="AC33" s="176"/>
      <c r="AD33" s="176"/>
      <c r="AE33" s="176"/>
      <c r="AF33" s="176"/>
      <c r="AG33" s="176"/>
      <c r="AH33" s="176"/>
    </row>
    <row r="34" spans="1:34" ht="12" customHeight="1">
      <c r="A34" s="7">
        <v>7</v>
      </c>
      <c r="B34" s="173" t="s">
        <v>306</v>
      </c>
      <c r="C34" s="174"/>
      <c r="D34" s="174"/>
      <c r="E34" s="174"/>
      <c r="F34" s="174"/>
      <c r="G34" s="174"/>
      <c r="H34" s="174"/>
      <c r="I34" s="174"/>
      <c r="J34" s="174"/>
      <c r="K34" s="174"/>
      <c r="L34" s="174"/>
      <c r="M34" s="174"/>
      <c r="N34" s="174"/>
      <c r="O34" s="174"/>
      <c r="P34" s="174"/>
      <c r="Q34" s="174"/>
      <c r="R34" s="175"/>
      <c r="S34" s="221">
        <f>COUNTA(U6:U23)</f>
        <v>12</v>
      </c>
      <c r="T34" s="222"/>
      <c r="U34" s="223"/>
      <c r="V34" s="221">
        <f>COUNTA(V6:V23)</f>
        <v>6</v>
      </c>
      <c r="W34" s="222"/>
      <c r="X34" s="223"/>
      <c r="Y34" s="184" t="str">
        <f t="shared" ref="Y34" si="5">IF(AND(S34&gt;1,S34&lt;=5),"x","")</f>
        <v/>
      </c>
      <c r="Z34" s="184"/>
      <c r="AA34" s="184"/>
      <c r="AB34" s="171" t="str">
        <f>IF(AND(S34&gt;5,S34&lt;=11),"x"," ")</f>
        <v/>
      </c>
      <c r="AC34" s="171"/>
      <c r="AD34" s="171" t="str">
        <f>IF(AND(S34&gt;10,S34&lt;=18),"x","")</f>
        <v>x</v>
      </c>
      <c r="AE34" s="171"/>
      <c r="AF34" s="171"/>
      <c r="AG34" s="172" t="str">
        <f t="shared" ref="AG34" si="6">IF(S34&lt;=5,"5",IF(S34&lt;=11,"10",IF(S34&lt;=18,"20")))</f>
        <v>20</v>
      </c>
      <c r="AH34" s="172"/>
    </row>
    <row r="35" spans="1:34" ht="12" customHeight="1">
      <c r="A35" s="14"/>
      <c r="B35" s="177" t="s">
        <v>63</v>
      </c>
      <c r="C35" s="178"/>
      <c r="D35" s="178"/>
      <c r="E35" s="178"/>
      <c r="F35" s="178"/>
      <c r="G35" s="178"/>
      <c r="H35" s="178"/>
      <c r="I35" s="178"/>
      <c r="J35" s="178"/>
      <c r="K35" s="178"/>
      <c r="L35" s="178"/>
      <c r="M35" s="178"/>
      <c r="N35" s="178"/>
      <c r="O35" s="178"/>
      <c r="P35" s="178"/>
      <c r="Q35" s="178"/>
      <c r="R35" s="179"/>
      <c r="S35" s="186"/>
      <c r="T35" s="187"/>
      <c r="U35" s="188"/>
      <c r="V35" s="231"/>
      <c r="W35" s="232"/>
      <c r="X35" s="233"/>
      <c r="Y35" s="186"/>
      <c r="Z35" s="187"/>
      <c r="AA35" s="188"/>
      <c r="AB35" s="191"/>
      <c r="AC35" s="193"/>
      <c r="AD35" s="191"/>
      <c r="AE35" s="192"/>
      <c r="AF35" s="193"/>
      <c r="AG35" s="191"/>
      <c r="AH35" s="193"/>
    </row>
    <row r="36" spans="1:34" ht="20.25" customHeight="1">
      <c r="A36" s="7">
        <v>8</v>
      </c>
      <c r="B36" s="173" t="s">
        <v>62</v>
      </c>
      <c r="C36" s="174"/>
      <c r="D36" s="174"/>
      <c r="E36" s="174"/>
      <c r="F36" s="174"/>
      <c r="G36" s="174"/>
      <c r="H36" s="174"/>
      <c r="I36" s="174"/>
      <c r="J36" s="174"/>
      <c r="K36" s="174"/>
      <c r="L36" s="174"/>
      <c r="M36" s="174"/>
      <c r="N36" s="174"/>
      <c r="O36" s="174"/>
      <c r="P36" s="174"/>
      <c r="Q36" s="174"/>
      <c r="R36" s="175"/>
      <c r="S36" s="221">
        <f>COUNTA(W6:W23)</f>
        <v>15</v>
      </c>
      <c r="T36" s="222"/>
      <c r="U36" s="223"/>
      <c r="V36" s="221">
        <f>COUNTA(X6:X23)</f>
        <v>3</v>
      </c>
      <c r="W36" s="222"/>
      <c r="X36" s="223"/>
      <c r="Y36" s="184" t="str">
        <f t="shared" ref="Y36" si="7">IF(AND(S36&gt;1,S36&lt;=5),"x","")</f>
        <v/>
      </c>
      <c r="Z36" s="184"/>
      <c r="AA36" s="184"/>
      <c r="AB36" s="171" t="str">
        <f>IF(AND(S36&gt;5,S36&lt;=11),"x"," ")</f>
        <v/>
      </c>
      <c r="AC36" s="171"/>
      <c r="AD36" s="171" t="str">
        <f>IF(AND(S36&gt;10,S36&lt;=18),"x","")</f>
        <v>x</v>
      </c>
      <c r="AE36" s="171"/>
      <c r="AF36" s="171"/>
      <c r="AG36" s="172" t="str">
        <f t="shared" ref="AG36" si="8">IF(S36&lt;=5,"5",IF(S36&lt;=11,"10",IF(S36&lt;=18,"20")))</f>
        <v>20</v>
      </c>
      <c r="AH36" s="172"/>
    </row>
    <row r="37" spans="1:34" ht="15" customHeight="1">
      <c r="A37" s="84"/>
      <c r="B37" s="177" t="s">
        <v>140</v>
      </c>
      <c r="C37" s="178"/>
      <c r="D37" s="178"/>
      <c r="E37" s="178"/>
      <c r="F37" s="178"/>
      <c r="G37" s="178"/>
      <c r="H37" s="178"/>
      <c r="I37" s="178"/>
      <c r="J37" s="178"/>
      <c r="K37" s="178"/>
      <c r="L37" s="178"/>
      <c r="M37" s="178"/>
      <c r="N37" s="178"/>
      <c r="O37" s="178"/>
      <c r="P37" s="178"/>
      <c r="Q37" s="178"/>
      <c r="R37" s="179"/>
      <c r="S37" s="186"/>
      <c r="T37" s="187"/>
      <c r="U37" s="188"/>
      <c r="V37" s="189"/>
      <c r="W37" s="189"/>
      <c r="X37" s="189"/>
      <c r="Y37" s="190"/>
      <c r="Z37" s="190"/>
      <c r="AA37" s="190"/>
      <c r="AB37" s="176"/>
      <c r="AC37" s="176"/>
      <c r="AD37" s="176"/>
      <c r="AE37" s="176"/>
      <c r="AF37" s="176"/>
      <c r="AG37" s="176"/>
      <c r="AH37" s="176"/>
    </row>
    <row r="38" spans="1:34" ht="12" customHeight="1">
      <c r="A38" s="69">
        <v>9</v>
      </c>
      <c r="B38" s="173" t="s">
        <v>64</v>
      </c>
      <c r="C38" s="174"/>
      <c r="D38" s="174"/>
      <c r="E38" s="174"/>
      <c r="F38" s="174"/>
      <c r="G38" s="174"/>
      <c r="H38" s="174"/>
      <c r="I38" s="174"/>
      <c r="J38" s="174"/>
      <c r="K38" s="174"/>
      <c r="L38" s="174"/>
      <c r="M38" s="174"/>
      <c r="N38" s="174"/>
      <c r="O38" s="174"/>
      <c r="P38" s="174"/>
      <c r="Q38" s="174"/>
      <c r="R38" s="175"/>
      <c r="S38" s="221">
        <f>COUNTA(Y6:Y23)</f>
        <v>14</v>
      </c>
      <c r="T38" s="222"/>
      <c r="U38" s="223"/>
      <c r="V38" s="185">
        <f>COUNTA(Z6:Z23)</f>
        <v>4</v>
      </c>
      <c r="W38" s="185"/>
      <c r="X38" s="185"/>
      <c r="Y38" s="184" t="str">
        <f t="shared" ref="Y38" si="9">IF(AND(S38&gt;1,S38&lt;=5),"x","")</f>
        <v/>
      </c>
      <c r="Z38" s="184"/>
      <c r="AA38" s="184"/>
      <c r="AB38" s="171" t="str">
        <f>IF(AND(S38&gt;5,S38&lt;=11),"x"," ")</f>
        <v/>
      </c>
      <c r="AC38" s="171"/>
      <c r="AD38" s="171" t="str">
        <f>IF(AND(S38&gt;10,S38&lt;=18),"x","")</f>
        <v>x</v>
      </c>
      <c r="AE38" s="171"/>
      <c r="AF38" s="171"/>
      <c r="AG38" s="172" t="str">
        <f t="shared" ref="AG38" si="10">IF(S38&lt;=5,"5",IF(S38&lt;=11,"10",IF(S38&lt;=18,"20")))</f>
        <v>20</v>
      </c>
      <c r="AH38" s="172"/>
    </row>
    <row r="39" spans="1:34" ht="12" customHeight="1">
      <c r="A39" s="72">
        <v>10</v>
      </c>
      <c r="B39" s="173" t="s">
        <v>303</v>
      </c>
      <c r="C39" s="174"/>
      <c r="D39" s="174"/>
      <c r="E39" s="174"/>
      <c r="F39" s="174"/>
      <c r="G39" s="174"/>
      <c r="H39" s="174"/>
      <c r="I39" s="174"/>
      <c r="J39" s="174"/>
      <c r="K39" s="174"/>
      <c r="L39" s="174"/>
      <c r="M39" s="174"/>
      <c r="N39" s="174"/>
      <c r="O39" s="174"/>
      <c r="P39" s="174"/>
      <c r="Q39" s="174"/>
      <c r="R39" s="175"/>
      <c r="S39" s="221">
        <f>COUNTA(AA6:AA23)</f>
        <v>14</v>
      </c>
      <c r="T39" s="222"/>
      <c r="U39" s="223"/>
      <c r="V39" s="185">
        <f>COUNTA(AB6:AB23)</f>
        <v>4</v>
      </c>
      <c r="W39" s="185"/>
      <c r="X39" s="185"/>
      <c r="Y39" s="184" t="str">
        <f t="shared" ref="Y39:Y40" si="11">IF(AND(S39&gt;1,S39&lt;=5),"x","")</f>
        <v/>
      </c>
      <c r="Z39" s="184"/>
      <c r="AA39" s="184"/>
      <c r="AB39" s="171" t="str">
        <f t="shared" ref="AB39:AB40" si="12">IF(AND(S39&gt;5,S39&lt;=11),"x"," ")</f>
        <v/>
      </c>
      <c r="AC39" s="171"/>
      <c r="AD39" s="171" t="str">
        <f t="shared" ref="AD39:AD40" si="13">IF(AND(S39&gt;10,S39&lt;=18),"x","")</f>
        <v>x</v>
      </c>
      <c r="AE39" s="171"/>
      <c r="AF39" s="171"/>
      <c r="AG39" s="172" t="str">
        <f t="shared" ref="AG39:AG40" si="14">IF(S39&lt;=5,"5",IF(S39&lt;=11,"10",IF(S39&lt;=18,"20")))</f>
        <v>20</v>
      </c>
      <c r="AH39" s="172"/>
    </row>
    <row r="40" spans="1:34" ht="12" customHeight="1">
      <c r="A40" s="72">
        <v>11</v>
      </c>
      <c r="B40" s="173" t="s">
        <v>304</v>
      </c>
      <c r="C40" s="174"/>
      <c r="D40" s="174"/>
      <c r="E40" s="174"/>
      <c r="F40" s="174"/>
      <c r="G40" s="174"/>
      <c r="H40" s="174"/>
      <c r="I40" s="174"/>
      <c r="J40" s="174"/>
      <c r="K40" s="174"/>
      <c r="L40" s="174"/>
      <c r="M40" s="174"/>
      <c r="N40" s="174"/>
      <c r="O40" s="174"/>
      <c r="P40" s="174"/>
      <c r="Q40" s="174"/>
      <c r="R40" s="175"/>
      <c r="S40" s="221">
        <f>COUNTA(AC6:AC23)</f>
        <v>14</v>
      </c>
      <c r="T40" s="222"/>
      <c r="U40" s="223"/>
      <c r="V40" s="185">
        <f>COUNTA(AD6:AD23)</f>
        <v>4</v>
      </c>
      <c r="W40" s="185"/>
      <c r="X40" s="185"/>
      <c r="Y40" s="184" t="str">
        <f t="shared" si="11"/>
        <v/>
      </c>
      <c r="Z40" s="184"/>
      <c r="AA40" s="184"/>
      <c r="AB40" s="171" t="str">
        <f t="shared" si="12"/>
        <v/>
      </c>
      <c r="AC40" s="171"/>
      <c r="AD40" s="171" t="str">
        <f t="shared" si="13"/>
        <v>x</v>
      </c>
      <c r="AE40" s="171"/>
      <c r="AF40" s="171"/>
      <c r="AG40" s="172" t="str">
        <f t="shared" si="14"/>
        <v>20</v>
      </c>
      <c r="AH40" s="172"/>
    </row>
    <row r="41" spans="1:34" ht="12" customHeight="1">
      <c r="A41" s="84"/>
      <c r="B41" s="177" t="s">
        <v>183</v>
      </c>
      <c r="C41" s="178"/>
      <c r="D41" s="178"/>
      <c r="E41" s="178"/>
      <c r="F41" s="178"/>
      <c r="G41" s="178"/>
      <c r="H41" s="178"/>
      <c r="I41" s="178"/>
      <c r="J41" s="178"/>
      <c r="K41" s="178"/>
      <c r="L41" s="178"/>
      <c r="M41" s="178"/>
      <c r="N41" s="178"/>
      <c r="O41" s="178"/>
      <c r="P41" s="178"/>
      <c r="Q41" s="178"/>
      <c r="R41" s="179"/>
      <c r="S41" s="186"/>
      <c r="T41" s="187"/>
      <c r="U41" s="188"/>
      <c r="V41" s="189"/>
      <c r="W41" s="189"/>
      <c r="X41" s="189"/>
      <c r="Y41" s="190"/>
      <c r="Z41" s="190"/>
      <c r="AA41" s="190"/>
      <c r="AB41" s="176"/>
      <c r="AC41" s="176"/>
      <c r="AD41" s="176"/>
      <c r="AE41" s="176"/>
      <c r="AF41" s="176"/>
      <c r="AG41" s="176"/>
      <c r="AH41" s="176"/>
    </row>
    <row r="42" spans="1:34" ht="12" customHeight="1">
      <c r="A42" s="72">
        <v>12</v>
      </c>
      <c r="B42" s="173" t="s">
        <v>72</v>
      </c>
      <c r="C42" s="174"/>
      <c r="D42" s="174"/>
      <c r="E42" s="174"/>
      <c r="F42" s="174"/>
      <c r="G42" s="174"/>
      <c r="H42" s="174"/>
      <c r="I42" s="174"/>
      <c r="J42" s="174"/>
      <c r="K42" s="174"/>
      <c r="L42" s="174"/>
      <c r="M42" s="174"/>
      <c r="N42" s="174"/>
      <c r="O42" s="174"/>
      <c r="P42" s="174"/>
      <c r="Q42" s="174"/>
      <c r="R42" s="175"/>
      <c r="S42" s="221">
        <f>COUNTA(AE6:AE23)</f>
        <v>0</v>
      </c>
      <c r="T42" s="222"/>
      <c r="U42" s="223"/>
      <c r="V42" s="185">
        <f>COUNTA(AF6:AF23)</f>
        <v>0</v>
      </c>
      <c r="W42" s="185"/>
      <c r="X42" s="185"/>
      <c r="Y42" s="184" t="str">
        <f t="shared" ref="Y42" si="15">IF(AND(S42&gt;1,S42&lt;=5),"x","")</f>
        <v/>
      </c>
      <c r="Z42" s="184"/>
      <c r="AA42" s="184"/>
      <c r="AB42" s="171" t="str">
        <f>IF(AND(S42&gt;5,S42&lt;=11),"x"," ")</f>
        <v/>
      </c>
      <c r="AC42" s="171"/>
      <c r="AD42" s="171" t="str">
        <f>IF(AND(S42&gt;10,S42&lt;=18),"x","")</f>
        <v/>
      </c>
      <c r="AE42" s="171"/>
      <c r="AF42" s="171"/>
      <c r="AG42" s="172" t="str">
        <f t="shared" ref="AG42" si="16">IF(S42&lt;=5,"5",IF(S42&lt;=11,"10",IF(S42&lt;=18,"20")))</f>
        <v>5</v>
      </c>
      <c r="AH42" s="172"/>
    </row>
    <row r="43" spans="1:34" ht="12" customHeight="1">
      <c r="A43" s="72">
        <v>13</v>
      </c>
      <c r="B43" s="234" t="s">
        <v>73</v>
      </c>
      <c r="C43" s="234"/>
      <c r="D43" s="234"/>
      <c r="E43" s="234"/>
      <c r="F43" s="234"/>
      <c r="G43" s="234"/>
      <c r="H43" s="234"/>
      <c r="I43" s="234"/>
      <c r="J43" s="234"/>
      <c r="K43" s="234"/>
      <c r="L43" s="234"/>
      <c r="M43" s="234"/>
      <c r="N43" s="234"/>
      <c r="O43" s="234"/>
      <c r="P43" s="234"/>
      <c r="Q43" s="234"/>
      <c r="R43" s="234"/>
      <c r="S43" s="221">
        <f>COUNTA(AG6:AG23)</f>
        <v>0</v>
      </c>
      <c r="T43" s="222"/>
      <c r="U43" s="223"/>
      <c r="V43" s="185">
        <f>COUNTA(AH6:AH23)</f>
        <v>0</v>
      </c>
      <c r="W43" s="185"/>
      <c r="X43" s="185"/>
      <c r="Y43" s="184" t="str">
        <f t="shared" ref="Y43" si="17">IF(AND(S43&gt;1,S43&lt;=5),"x","")</f>
        <v/>
      </c>
      <c r="Z43" s="184"/>
      <c r="AA43" s="184"/>
      <c r="AB43" s="171" t="str">
        <f>IF(AND(S43&gt;5,S43&lt;=11),"x"," ")</f>
        <v/>
      </c>
      <c r="AC43" s="171"/>
      <c r="AD43" s="171" t="str">
        <f>IF(AND(S43&gt;10,S43&lt;=18),"x","")</f>
        <v/>
      </c>
      <c r="AE43" s="171"/>
      <c r="AF43" s="171"/>
      <c r="AG43" s="172" t="str">
        <f t="shared" ref="AG43" si="18">IF(S43&lt;=5,"5",IF(S43&lt;=11,"10",IF(S43&lt;=18,"20")))</f>
        <v>5</v>
      </c>
      <c r="AH43" s="172"/>
    </row>
    <row r="44" spans="1:34" ht="12" customHeight="1">
      <c r="A44" s="79"/>
      <c r="B44" s="8"/>
      <c r="C44" s="8"/>
      <c r="D44" s="8"/>
      <c r="E44" s="8"/>
      <c r="F44" s="8"/>
      <c r="G44" s="8"/>
      <c r="H44" s="8"/>
      <c r="I44" s="8"/>
      <c r="J44" s="8"/>
      <c r="K44" s="8"/>
      <c r="L44" s="8"/>
      <c r="M44" s="8"/>
      <c r="N44" s="8"/>
      <c r="O44" s="8"/>
      <c r="P44" s="8"/>
      <c r="Q44" s="8"/>
      <c r="R44" s="8"/>
      <c r="S44" s="80"/>
      <c r="T44" s="80"/>
      <c r="U44" s="80"/>
      <c r="V44" s="81"/>
      <c r="W44" s="81"/>
      <c r="X44" s="81"/>
      <c r="Y44" s="80"/>
      <c r="Z44" s="80"/>
      <c r="AA44" s="80"/>
      <c r="AB44" s="82"/>
      <c r="AC44" s="82"/>
      <c r="AD44" s="82"/>
      <c r="AE44" s="82"/>
      <c r="AF44" s="82"/>
      <c r="AG44" s="82"/>
      <c r="AH44" s="82"/>
    </row>
    <row r="45" spans="1:34" ht="21" customHeight="1">
      <c r="A45" s="211" t="s">
        <v>50</v>
      </c>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3"/>
    </row>
    <row r="46" spans="1:34" ht="22.5" customHeight="1">
      <c r="A46" s="184" t="s">
        <v>10</v>
      </c>
      <c r="B46" s="214" t="s">
        <v>12</v>
      </c>
      <c r="C46" s="215"/>
      <c r="D46" s="215"/>
      <c r="E46" s="215"/>
      <c r="F46" s="215"/>
      <c r="G46" s="215"/>
      <c r="H46" s="215"/>
      <c r="I46" s="216" t="s">
        <v>311</v>
      </c>
      <c r="J46" s="216"/>
      <c r="K46" s="216" t="s">
        <v>312</v>
      </c>
      <c r="L46" s="216"/>
      <c r="M46" s="216" t="s">
        <v>313</v>
      </c>
      <c r="N46" s="216"/>
      <c r="O46" s="216" t="s">
        <v>314</v>
      </c>
      <c r="P46" s="216"/>
      <c r="Q46" s="216" t="s">
        <v>315</v>
      </c>
      <c r="R46" s="216"/>
      <c r="S46" s="216" t="s">
        <v>316</v>
      </c>
      <c r="T46" s="216"/>
      <c r="U46" s="216" t="s">
        <v>317</v>
      </c>
      <c r="V46" s="216"/>
      <c r="W46" s="216" t="s">
        <v>318</v>
      </c>
      <c r="X46" s="216"/>
      <c r="Y46" s="216" t="s">
        <v>319</v>
      </c>
      <c r="Z46" s="216"/>
      <c r="AA46" s="216" t="s">
        <v>320</v>
      </c>
      <c r="AB46" s="216"/>
      <c r="AC46" s="216"/>
      <c r="AD46" s="216"/>
      <c r="AE46" s="216"/>
      <c r="AF46" s="216"/>
      <c r="AG46" s="216"/>
      <c r="AH46" s="216"/>
    </row>
    <row r="47" spans="1:34" ht="11.25" customHeight="1">
      <c r="A47" s="184"/>
      <c r="B47" s="219" t="s">
        <v>11</v>
      </c>
      <c r="C47" s="220"/>
      <c r="D47" s="220"/>
      <c r="E47" s="220"/>
      <c r="F47" s="220"/>
      <c r="G47" s="220"/>
      <c r="H47" s="220"/>
      <c r="I47" s="3" t="s">
        <v>13</v>
      </c>
      <c r="J47" s="3" t="s">
        <v>14</v>
      </c>
      <c r="K47" s="2" t="s">
        <v>13</v>
      </c>
      <c r="L47" s="3" t="s">
        <v>14</v>
      </c>
      <c r="M47" s="2" t="s">
        <v>13</v>
      </c>
      <c r="N47" s="3" t="s">
        <v>14</v>
      </c>
      <c r="O47" s="2" t="s">
        <v>13</v>
      </c>
      <c r="P47" s="3" t="s">
        <v>14</v>
      </c>
      <c r="Q47" s="2" t="s">
        <v>13</v>
      </c>
      <c r="R47" s="3" t="s">
        <v>14</v>
      </c>
      <c r="S47" s="2" t="s">
        <v>13</v>
      </c>
      <c r="T47" s="3" t="s">
        <v>14</v>
      </c>
      <c r="U47" s="2" t="s">
        <v>13</v>
      </c>
      <c r="V47" s="3" t="s">
        <v>14</v>
      </c>
      <c r="W47" s="2" t="s">
        <v>13</v>
      </c>
      <c r="X47" s="3" t="s">
        <v>14</v>
      </c>
      <c r="Y47" s="2" t="s">
        <v>13</v>
      </c>
      <c r="Z47" s="3" t="s">
        <v>14</v>
      </c>
      <c r="AA47" s="2" t="s">
        <v>13</v>
      </c>
      <c r="AB47" s="3" t="s">
        <v>14</v>
      </c>
      <c r="AC47" s="2"/>
      <c r="AD47" s="3"/>
      <c r="AE47" s="2"/>
      <c r="AF47" s="3"/>
      <c r="AG47" s="2"/>
      <c r="AH47" s="3"/>
    </row>
    <row r="48" spans="1:34" ht="12" customHeight="1">
      <c r="A48" s="3">
        <v>1</v>
      </c>
      <c r="B48" s="217" t="s">
        <v>15</v>
      </c>
      <c r="C48" s="217"/>
      <c r="D48" s="217"/>
      <c r="E48" s="217"/>
      <c r="F48" s="217"/>
      <c r="G48" s="217"/>
      <c r="H48" s="217"/>
      <c r="I48" s="78" t="s">
        <v>321</v>
      </c>
      <c r="J48" s="78"/>
      <c r="K48" s="78" t="s">
        <v>321</v>
      </c>
      <c r="L48" s="78"/>
      <c r="M48" s="78" t="s">
        <v>321</v>
      </c>
      <c r="N48" s="78"/>
      <c r="O48" s="78" t="s">
        <v>321</v>
      </c>
      <c r="P48" s="78"/>
      <c r="Q48" s="78" t="s">
        <v>321</v>
      </c>
      <c r="R48" s="78"/>
      <c r="S48" s="78" t="s">
        <v>321</v>
      </c>
      <c r="T48" s="78"/>
      <c r="U48" s="74" t="s">
        <v>321</v>
      </c>
      <c r="V48" s="74"/>
      <c r="W48" s="75" t="s">
        <v>321</v>
      </c>
      <c r="X48" s="75"/>
      <c r="Y48" s="75" t="s">
        <v>321</v>
      </c>
      <c r="Z48" s="75"/>
      <c r="AA48" s="75" t="s">
        <v>321</v>
      </c>
      <c r="AB48" s="75"/>
      <c r="AC48" s="4"/>
      <c r="AD48" s="4"/>
      <c r="AE48" s="4"/>
      <c r="AF48" s="4"/>
      <c r="AG48" s="4"/>
      <c r="AH48" s="4"/>
    </row>
    <row r="49" spans="1:34" ht="12" customHeight="1">
      <c r="A49" s="3">
        <v>2</v>
      </c>
      <c r="B49" s="217" t="s">
        <v>16</v>
      </c>
      <c r="C49" s="217"/>
      <c r="D49" s="217"/>
      <c r="E49" s="217"/>
      <c r="F49" s="217"/>
      <c r="G49" s="217"/>
      <c r="H49" s="217"/>
      <c r="I49" s="78" t="s">
        <v>321</v>
      </c>
      <c r="J49" s="78"/>
      <c r="K49" s="78" t="s">
        <v>321</v>
      </c>
      <c r="L49" s="78"/>
      <c r="M49" s="78" t="s">
        <v>321</v>
      </c>
      <c r="N49" s="78"/>
      <c r="O49" s="78" t="s">
        <v>321</v>
      </c>
      <c r="P49" s="78"/>
      <c r="Q49" s="78" t="s">
        <v>321</v>
      </c>
      <c r="R49" s="78"/>
      <c r="S49" s="78" t="s">
        <v>321</v>
      </c>
      <c r="T49" s="78"/>
      <c r="U49" s="74" t="s">
        <v>321</v>
      </c>
      <c r="V49" s="74"/>
      <c r="W49" s="75" t="s">
        <v>321</v>
      </c>
      <c r="X49" s="75"/>
      <c r="Y49" s="75" t="s">
        <v>321</v>
      </c>
      <c r="Z49" s="75"/>
      <c r="AA49" s="75" t="s">
        <v>321</v>
      </c>
      <c r="AB49" s="75"/>
      <c r="AC49" s="4"/>
      <c r="AD49" s="4"/>
      <c r="AE49" s="4"/>
      <c r="AF49" s="4"/>
      <c r="AG49" s="4"/>
      <c r="AH49" s="4"/>
    </row>
    <row r="50" spans="1:34" ht="12" customHeight="1">
      <c r="A50" s="3">
        <v>3</v>
      </c>
      <c r="B50" s="217" t="s">
        <v>17</v>
      </c>
      <c r="C50" s="217"/>
      <c r="D50" s="217"/>
      <c r="E50" s="217"/>
      <c r="F50" s="217"/>
      <c r="G50" s="217"/>
      <c r="H50" s="217"/>
      <c r="I50" s="78" t="s">
        <v>321</v>
      </c>
      <c r="J50" s="78"/>
      <c r="K50" s="78" t="s">
        <v>321</v>
      </c>
      <c r="L50" s="78"/>
      <c r="M50" s="78" t="s">
        <v>321</v>
      </c>
      <c r="N50" s="78"/>
      <c r="O50" s="78" t="s">
        <v>321</v>
      </c>
      <c r="P50" s="78"/>
      <c r="Q50" s="78" t="s">
        <v>321</v>
      </c>
      <c r="R50" s="78"/>
      <c r="S50" s="78"/>
      <c r="T50" s="78" t="s">
        <v>321</v>
      </c>
      <c r="U50" s="74" t="s">
        <v>321</v>
      </c>
      <c r="V50" s="74"/>
      <c r="W50" s="75" t="s">
        <v>321</v>
      </c>
      <c r="X50" s="75"/>
      <c r="Y50" s="75" t="s">
        <v>321</v>
      </c>
      <c r="Z50" s="75"/>
      <c r="AA50" s="75" t="s">
        <v>321</v>
      </c>
      <c r="AB50" s="75"/>
      <c r="AC50" s="4"/>
      <c r="AD50" s="4"/>
      <c r="AE50" s="4"/>
      <c r="AF50" s="4"/>
      <c r="AG50" s="4"/>
      <c r="AH50" s="4"/>
    </row>
    <row r="51" spans="1:34" ht="12" customHeight="1">
      <c r="A51" s="3">
        <v>4</v>
      </c>
      <c r="B51" s="217" t="s">
        <v>18</v>
      </c>
      <c r="C51" s="217"/>
      <c r="D51" s="217"/>
      <c r="E51" s="217"/>
      <c r="F51" s="217"/>
      <c r="G51" s="217"/>
      <c r="H51" s="217"/>
      <c r="I51" s="78" t="s">
        <v>321</v>
      </c>
      <c r="J51" s="78"/>
      <c r="K51" s="78" t="s">
        <v>321</v>
      </c>
      <c r="L51" s="78"/>
      <c r="M51" s="78" t="s">
        <v>321</v>
      </c>
      <c r="N51" s="78"/>
      <c r="O51" s="78" t="s">
        <v>321</v>
      </c>
      <c r="P51" s="78"/>
      <c r="Q51" s="78" t="s">
        <v>321</v>
      </c>
      <c r="R51" s="78"/>
      <c r="S51" s="78"/>
      <c r="T51" s="78" t="s">
        <v>321</v>
      </c>
      <c r="U51" s="74"/>
      <c r="V51" s="74" t="s">
        <v>321</v>
      </c>
      <c r="W51" s="75" t="s">
        <v>321</v>
      </c>
      <c r="X51" s="75"/>
      <c r="Y51" s="75" t="s">
        <v>321</v>
      </c>
      <c r="Z51" s="75"/>
      <c r="AA51" s="75" t="s">
        <v>321</v>
      </c>
      <c r="AB51" s="75"/>
      <c r="AC51" s="4"/>
      <c r="AD51" s="4"/>
      <c r="AE51" s="4"/>
      <c r="AF51" s="4"/>
      <c r="AG51" s="4"/>
      <c r="AH51" s="4"/>
    </row>
    <row r="52" spans="1:34" ht="12" customHeight="1">
      <c r="A52" s="3">
        <v>5</v>
      </c>
      <c r="B52" s="217" t="s">
        <v>19</v>
      </c>
      <c r="C52" s="217"/>
      <c r="D52" s="217"/>
      <c r="E52" s="217"/>
      <c r="F52" s="217"/>
      <c r="G52" s="217"/>
      <c r="H52" s="217"/>
      <c r="I52" s="78" t="s">
        <v>321</v>
      </c>
      <c r="J52" s="78"/>
      <c r="K52" s="78" t="s">
        <v>321</v>
      </c>
      <c r="L52" s="78"/>
      <c r="M52" s="78" t="s">
        <v>321</v>
      </c>
      <c r="N52" s="78"/>
      <c r="O52" s="78" t="s">
        <v>321</v>
      </c>
      <c r="P52" s="78"/>
      <c r="Q52" s="78" t="s">
        <v>321</v>
      </c>
      <c r="R52" s="78"/>
      <c r="S52" s="78" t="s">
        <v>321</v>
      </c>
      <c r="T52" s="78"/>
      <c r="U52" s="74" t="s">
        <v>321</v>
      </c>
      <c r="V52" s="74"/>
      <c r="W52" s="75" t="s">
        <v>321</v>
      </c>
      <c r="X52" s="75"/>
      <c r="Y52" s="75" t="s">
        <v>321</v>
      </c>
      <c r="Z52" s="75"/>
      <c r="AA52" s="75" t="s">
        <v>321</v>
      </c>
      <c r="AB52" s="75"/>
      <c r="AC52" s="4"/>
      <c r="AD52" s="4"/>
      <c r="AE52" s="4"/>
      <c r="AF52" s="4"/>
      <c r="AG52" s="4"/>
      <c r="AH52" s="4"/>
    </row>
    <row r="53" spans="1:34" ht="12" customHeight="1">
      <c r="A53" s="3">
        <v>6</v>
      </c>
      <c r="B53" s="217" t="s">
        <v>20</v>
      </c>
      <c r="C53" s="217"/>
      <c r="D53" s="217"/>
      <c r="E53" s="217"/>
      <c r="F53" s="217"/>
      <c r="G53" s="217"/>
      <c r="H53" s="217"/>
      <c r="I53" s="78"/>
      <c r="J53" s="78" t="s">
        <v>321</v>
      </c>
      <c r="K53" s="78"/>
      <c r="L53" s="78" t="s">
        <v>321</v>
      </c>
      <c r="M53" s="78" t="s">
        <v>321</v>
      </c>
      <c r="N53" s="78"/>
      <c r="O53" s="78"/>
      <c r="P53" s="78" t="s">
        <v>321</v>
      </c>
      <c r="Q53" s="78"/>
      <c r="R53" s="78" t="s">
        <v>321</v>
      </c>
      <c r="S53" s="78"/>
      <c r="T53" s="78" t="s">
        <v>321</v>
      </c>
      <c r="U53" s="74"/>
      <c r="V53" s="74" t="s">
        <v>321</v>
      </c>
      <c r="W53" s="75" t="s">
        <v>321</v>
      </c>
      <c r="X53" s="75"/>
      <c r="Y53" s="75" t="s">
        <v>321</v>
      </c>
      <c r="Z53" s="75"/>
      <c r="AA53" s="75" t="s">
        <v>321</v>
      </c>
      <c r="AB53" s="75"/>
      <c r="AC53" s="4"/>
      <c r="AD53" s="4"/>
      <c r="AE53" s="4"/>
      <c r="AF53" s="4"/>
      <c r="AG53" s="4"/>
      <c r="AH53" s="4"/>
    </row>
    <row r="54" spans="1:34" ht="12" customHeight="1">
      <c r="A54" s="3">
        <v>7</v>
      </c>
      <c r="B54" s="217" t="s">
        <v>21</v>
      </c>
      <c r="C54" s="217"/>
      <c r="D54" s="217"/>
      <c r="E54" s="217"/>
      <c r="F54" s="217"/>
      <c r="G54" s="217"/>
      <c r="H54" s="217"/>
      <c r="I54" s="78"/>
      <c r="J54" s="78" t="s">
        <v>321</v>
      </c>
      <c r="K54" s="78"/>
      <c r="L54" s="78" t="s">
        <v>321</v>
      </c>
      <c r="M54" s="78" t="s">
        <v>321</v>
      </c>
      <c r="N54" s="78"/>
      <c r="O54" s="78" t="s">
        <v>321</v>
      </c>
      <c r="P54" s="78"/>
      <c r="Q54" s="78"/>
      <c r="R54" s="78" t="s">
        <v>321</v>
      </c>
      <c r="S54" s="78"/>
      <c r="T54" s="78" t="s">
        <v>321</v>
      </c>
      <c r="U54" s="74"/>
      <c r="V54" s="74" t="s">
        <v>321</v>
      </c>
      <c r="W54" s="75" t="s">
        <v>321</v>
      </c>
      <c r="X54" s="75"/>
      <c r="Y54" s="75" t="s">
        <v>321</v>
      </c>
      <c r="Z54" s="75"/>
      <c r="AA54" s="75" t="s">
        <v>321</v>
      </c>
      <c r="AB54" s="75"/>
      <c r="AC54" s="4"/>
      <c r="AD54" s="4"/>
      <c r="AE54" s="4"/>
      <c r="AF54" s="4"/>
      <c r="AG54" s="4"/>
      <c r="AH54" s="4"/>
    </row>
    <row r="55" spans="1:34" ht="21" customHeight="1">
      <c r="A55" s="3">
        <v>8</v>
      </c>
      <c r="B55" s="218" t="s">
        <v>22</v>
      </c>
      <c r="C55" s="218"/>
      <c r="D55" s="218"/>
      <c r="E55" s="218"/>
      <c r="F55" s="218"/>
      <c r="G55" s="218"/>
      <c r="H55" s="218"/>
      <c r="I55" s="67"/>
      <c r="J55" s="67" t="s">
        <v>321</v>
      </c>
      <c r="K55" s="67"/>
      <c r="L55" s="67" t="s">
        <v>321</v>
      </c>
      <c r="M55" s="67"/>
      <c r="N55" s="67" t="s">
        <v>321</v>
      </c>
      <c r="O55" s="67"/>
      <c r="P55" s="67" t="s">
        <v>321</v>
      </c>
      <c r="Q55" s="67"/>
      <c r="R55" s="67" t="s">
        <v>321</v>
      </c>
      <c r="S55" s="67"/>
      <c r="T55" s="67" t="s">
        <v>321</v>
      </c>
      <c r="U55" s="74"/>
      <c r="V55" s="74" t="s">
        <v>321</v>
      </c>
      <c r="W55" s="75" t="s">
        <v>321</v>
      </c>
      <c r="X55" s="75"/>
      <c r="Y55" s="75" t="s">
        <v>321</v>
      </c>
      <c r="Z55" s="75"/>
      <c r="AA55" s="75" t="s">
        <v>321</v>
      </c>
      <c r="AB55" s="75"/>
      <c r="AC55" s="4"/>
      <c r="AD55" s="4"/>
      <c r="AE55" s="4"/>
      <c r="AF55" s="4"/>
      <c r="AG55" s="4"/>
      <c r="AH55" s="4"/>
    </row>
    <row r="56" spans="1:34" ht="12" customHeight="1">
      <c r="A56" s="3">
        <v>9</v>
      </c>
      <c r="B56" s="217" t="s">
        <v>23</v>
      </c>
      <c r="C56" s="217"/>
      <c r="D56" s="217"/>
      <c r="E56" s="217"/>
      <c r="F56" s="217"/>
      <c r="G56" s="217"/>
      <c r="H56" s="217"/>
      <c r="I56" s="78"/>
      <c r="J56" s="78" t="s">
        <v>321</v>
      </c>
      <c r="K56" s="78"/>
      <c r="L56" s="78" t="s">
        <v>321</v>
      </c>
      <c r="M56" s="78"/>
      <c r="N56" s="78" t="s">
        <v>321</v>
      </c>
      <c r="O56" s="78" t="s">
        <v>321</v>
      </c>
      <c r="P56" s="78"/>
      <c r="Q56" s="78"/>
      <c r="R56" s="78" t="s">
        <v>321</v>
      </c>
      <c r="S56" s="78"/>
      <c r="T56" s="78" t="s">
        <v>321</v>
      </c>
      <c r="U56" s="74" t="s">
        <v>321</v>
      </c>
      <c r="V56" s="74"/>
      <c r="W56" s="75" t="s">
        <v>321</v>
      </c>
      <c r="X56" s="75"/>
      <c r="Y56" s="75" t="s">
        <v>321</v>
      </c>
      <c r="Z56" s="75"/>
      <c r="AA56" s="75" t="s">
        <v>321</v>
      </c>
      <c r="AB56" s="75"/>
      <c r="AC56" s="4"/>
      <c r="AD56" s="4"/>
      <c r="AE56" s="4"/>
      <c r="AF56" s="4"/>
      <c r="AG56" s="4"/>
      <c r="AH56" s="4"/>
    </row>
    <row r="57" spans="1:34" ht="12" customHeight="1">
      <c r="A57" s="3">
        <v>10</v>
      </c>
      <c r="B57" s="217" t="s">
        <v>51</v>
      </c>
      <c r="C57" s="217"/>
      <c r="D57" s="217"/>
      <c r="E57" s="217"/>
      <c r="F57" s="217"/>
      <c r="G57" s="217"/>
      <c r="H57" s="217"/>
      <c r="I57" s="78"/>
      <c r="J57" s="78" t="s">
        <v>321</v>
      </c>
      <c r="K57" s="78"/>
      <c r="L57" s="78" t="s">
        <v>321</v>
      </c>
      <c r="M57" s="78" t="s">
        <v>321</v>
      </c>
      <c r="N57" s="78"/>
      <c r="O57" s="78" t="s">
        <v>321</v>
      </c>
      <c r="P57" s="78"/>
      <c r="Q57" s="78"/>
      <c r="R57" s="78" t="s">
        <v>321</v>
      </c>
      <c r="S57" s="78" t="s">
        <v>321</v>
      </c>
      <c r="T57" s="78"/>
      <c r="U57" s="74" t="s">
        <v>321</v>
      </c>
      <c r="V57" s="74"/>
      <c r="W57" s="75" t="s">
        <v>321</v>
      </c>
      <c r="X57" s="75"/>
      <c r="Y57" s="75" t="s">
        <v>321</v>
      </c>
      <c r="Z57" s="75"/>
      <c r="AA57" s="75" t="s">
        <v>321</v>
      </c>
      <c r="AB57" s="75"/>
      <c r="AC57" s="4"/>
      <c r="AD57" s="4"/>
      <c r="AE57" s="4"/>
      <c r="AF57" s="4"/>
      <c r="AG57" s="4"/>
      <c r="AH57" s="4"/>
    </row>
    <row r="58" spans="1:34" ht="12" customHeight="1">
      <c r="A58" s="3">
        <v>11</v>
      </c>
      <c r="B58" s="217" t="s">
        <v>25</v>
      </c>
      <c r="C58" s="217"/>
      <c r="D58" s="217"/>
      <c r="E58" s="217"/>
      <c r="F58" s="217"/>
      <c r="G58" s="217"/>
      <c r="H58" s="217"/>
      <c r="I58" s="78" t="s">
        <v>321</v>
      </c>
      <c r="J58" s="78"/>
      <c r="K58" s="78" t="s">
        <v>321</v>
      </c>
      <c r="L58" s="78"/>
      <c r="M58" s="78"/>
      <c r="N58" s="78" t="s">
        <v>321</v>
      </c>
      <c r="O58" s="78"/>
      <c r="P58" s="78" t="s">
        <v>321</v>
      </c>
      <c r="Q58" s="78"/>
      <c r="R58" s="78" t="s">
        <v>321</v>
      </c>
      <c r="S58" s="78" t="s">
        <v>321</v>
      </c>
      <c r="T58" s="78"/>
      <c r="U58" s="74" t="s">
        <v>321</v>
      </c>
      <c r="V58" s="74"/>
      <c r="W58" s="75" t="s">
        <v>321</v>
      </c>
      <c r="X58" s="75"/>
      <c r="Y58" s="75" t="s">
        <v>321</v>
      </c>
      <c r="Z58" s="75"/>
      <c r="AA58" s="75" t="s">
        <v>321</v>
      </c>
      <c r="AB58" s="75"/>
      <c r="AC58" s="4"/>
      <c r="AD58" s="4"/>
      <c r="AE58" s="4"/>
      <c r="AF58" s="4"/>
      <c r="AG58" s="4"/>
      <c r="AH58" s="4"/>
    </row>
    <row r="59" spans="1:34" ht="12" customHeight="1">
      <c r="A59" s="3">
        <v>12</v>
      </c>
      <c r="B59" s="217" t="s">
        <v>26</v>
      </c>
      <c r="C59" s="217"/>
      <c r="D59" s="217"/>
      <c r="E59" s="217"/>
      <c r="F59" s="217"/>
      <c r="G59" s="217"/>
      <c r="H59" s="217"/>
      <c r="I59" s="78" t="s">
        <v>321</v>
      </c>
      <c r="J59" s="78"/>
      <c r="K59" s="78" t="s">
        <v>321</v>
      </c>
      <c r="L59" s="78"/>
      <c r="M59" s="78"/>
      <c r="N59" s="78" t="s">
        <v>321</v>
      </c>
      <c r="O59" s="78" t="s">
        <v>321</v>
      </c>
      <c r="P59" s="78"/>
      <c r="Q59" s="78"/>
      <c r="R59" s="78" t="s">
        <v>321</v>
      </c>
      <c r="S59" s="78" t="s">
        <v>321</v>
      </c>
      <c r="T59" s="78"/>
      <c r="U59" s="74" t="s">
        <v>321</v>
      </c>
      <c r="V59" s="74"/>
      <c r="W59" s="75" t="s">
        <v>321</v>
      </c>
      <c r="X59" s="75"/>
      <c r="Y59" s="75" t="s">
        <v>321</v>
      </c>
      <c r="Z59" s="75"/>
      <c r="AA59" s="75" t="s">
        <v>321</v>
      </c>
      <c r="AB59" s="75"/>
      <c r="AC59" s="4"/>
      <c r="AD59" s="4"/>
      <c r="AE59" s="4"/>
      <c r="AF59" s="4"/>
      <c r="AG59" s="4"/>
      <c r="AH59" s="4"/>
    </row>
    <row r="60" spans="1:34" ht="12" customHeight="1">
      <c r="A60" s="3">
        <v>13</v>
      </c>
      <c r="B60" s="217" t="s">
        <v>27</v>
      </c>
      <c r="C60" s="217"/>
      <c r="D60" s="217"/>
      <c r="E60" s="217"/>
      <c r="F60" s="217"/>
      <c r="G60" s="217"/>
      <c r="H60" s="217"/>
      <c r="I60" s="78"/>
      <c r="J60" s="78" t="s">
        <v>321</v>
      </c>
      <c r="K60" s="78"/>
      <c r="L60" s="78" t="s">
        <v>321</v>
      </c>
      <c r="M60" s="78"/>
      <c r="N60" s="78" t="s">
        <v>321</v>
      </c>
      <c r="O60" s="78"/>
      <c r="P60" s="78" t="s">
        <v>321</v>
      </c>
      <c r="Q60" s="78"/>
      <c r="R60" s="78" t="s">
        <v>321</v>
      </c>
      <c r="S60" s="78" t="s">
        <v>321</v>
      </c>
      <c r="T60" s="78"/>
      <c r="U60" s="74" t="s">
        <v>321</v>
      </c>
      <c r="V60" s="74"/>
      <c r="W60" s="75" t="s">
        <v>321</v>
      </c>
      <c r="X60" s="75"/>
      <c r="Y60" s="75" t="s">
        <v>321</v>
      </c>
      <c r="Z60" s="75"/>
      <c r="AA60" s="75" t="s">
        <v>321</v>
      </c>
      <c r="AB60" s="75"/>
      <c r="AC60" s="4"/>
      <c r="AD60" s="4"/>
      <c r="AE60" s="4"/>
      <c r="AF60" s="4"/>
      <c r="AG60" s="4"/>
      <c r="AH60" s="4"/>
    </row>
    <row r="61" spans="1:34" ht="12" customHeight="1">
      <c r="A61" s="3">
        <v>14</v>
      </c>
      <c r="B61" s="217" t="s">
        <v>28</v>
      </c>
      <c r="C61" s="217"/>
      <c r="D61" s="217"/>
      <c r="E61" s="217"/>
      <c r="F61" s="217"/>
      <c r="G61" s="217"/>
      <c r="H61" s="217"/>
      <c r="I61" s="78"/>
      <c r="J61" s="78" t="s">
        <v>321</v>
      </c>
      <c r="K61" s="78"/>
      <c r="L61" s="78" t="s">
        <v>321</v>
      </c>
      <c r="M61" s="78"/>
      <c r="N61" s="78" t="s">
        <v>321</v>
      </c>
      <c r="O61" s="78"/>
      <c r="P61" s="78" t="s">
        <v>321</v>
      </c>
      <c r="Q61" s="78"/>
      <c r="R61" s="78" t="s">
        <v>321</v>
      </c>
      <c r="S61" s="78"/>
      <c r="T61" s="78" t="s">
        <v>321</v>
      </c>
      <c r="U61" s="74" t="s">
        <v>321</v>
      </c>
      <c r="V61" s="74"/>
      <c r="W61" s="75" t="s">
        <v>321</v>
      </c>
      <c r="X61" s="75"/>
      <c r="Y61" s="75" t="s">
        <v>321</v>
      </c>
      <c r="Z61" s="75"/>
      <c r="AA61" s="75" t="s">
        <v>321</v>
      </c>
      <c r="AB61" s="75"/>
      <c r="AC61" s="4"/>
      <c r="AD61" s="4"/>
      <c r="AE61" s="4"/>
      <c r="AF61" s="4"/>
      <c r="AG61" s="4"/>
      <c r="AH61" s="4"/>
    </row>
    <row r="62" spans="1:34" ht="12" customHeight="1">
      <c r="A62" s="3">
        <v>15</v>
      </c>
      <c r="B62" s="217" t="s">
        <v>29</v>
      </c>
      <c r="C62" s="217"/>
      <c r="D62" s="217"/>
      <c r="E62" s="217"/>
      <c r="F62" s="217"/>
      <c r="G62" s="217"/>
      <c r="H62" s="217"/>
      <c r="I62" s="78"/>
      <c r="J62" s="78" t="s">
        <v>321</v>
      </c>
      <c r="K62" s="78"/>
      <c r="L62" s="78" t="s">
        <v>321</v>
      </c>
      <c r="M62" s="78"/>
      <c r="N62" s="78" t="s">
        <v>321</v>
      </c>
      <c r="O62" s="78"/>
      <c r="P62" s="78" t="s">
        <v>321</v>
      </c>
      <c r="Q62" s="78"/>
      <c r="R62" s="78" t="s">
        <v>321</v>
      </c>
      <c r="S62" s="78"/>
      <c r="T62" s="78" t="s">
        <v>321</v>
      </c>
      <c r="U62" s="74"/>
      <c r="V62" s="74" t="s">
        <v>321</v>
      </c>
      <c r="W62" s="75" t="s">
        <v>321</v>
      </c>
      <c r="X62" s="75"/>
      <c r="Y62" s="75" t="s">
        <v>321</v>
      </c>
      <c r="Z62" s="75"/>
      <c r="AA62" s="75" t="s">
        <v>321</v>
      </c>
      <c r="AB62" s="75"/>
      <c r="AC62" s="4"/>
      <c r="AD62" s="4"/>
      <c r="AE62" s="4"/>
      <c r="AF62" s="4"/>
      <c r="AG62" s="4"/>
      <c r="AH62" s="4"/>
    </row>
    <row r="63" spans="1:34" ht="12" customHeight="1">
      <c r="A63" s="3">
        <v>16</v>
      </c>
      <c r="B63" s="217" t="s">
        <v>30</v>
      </c>
      <c r="C63" s="217"/>
      <c r="D63" s="217"/>
      <c r="E63" s="217"/>
      <c r="F63" s="217"/>
      <c r="G63" s="217"/>
      <c r="H63" s="217"/>
      <c r="I63" s="78"/>
      <c r="J63" s="78" t="s">
        <v>321</v>
      </c>
      <c r="K63" s="78"/>
      <c r="L63" s="78" t="s">
        <v>321</v>
      </c>
      <c r="M63" s="78"/>
      <c r="N63" s="78" t="s">
        <v>321</v>
      </c>
      <c r="O63" s="78"/>
      <c r="P63" s="78" t="s">
        <v>321</v>
      </c>
      <c r="Q63" s="78"/>
      <c r="R63" s="78" t="s">
        <v>321</v>
      </c>
      <c r="S63" s="78"/>
      <c r="T63" s="78" t="s">
        <v>321</v>
      </c>
      <c r="U63" s="74"/>
      <c r="V63" s="74" t="s">
        <v>321</v>
      </c>
      <c r="W63" s="75"/>
      <c r="X63" s="75" t="s">
        <v>321</v>
      </c>
      <c r="Y63" s="75"/>
      <c r="Z63" s="75" t="s">
        <v>321</v>
      </c>
      <c r="AA63" s="75"/>
      <c r="AB63" s="75" t="s">
        <v>321</v>
      </c>
      <c r="AC63" s="4"/>
      <c r="AD63" s="4"/>
      <c r="AE63" s="4"/>
      <c r="AF63" s="4"/>
      <c r="AG63" s="4"/>
      <c r="AH63" s="4"/>
    </row>
    <row r="64" spans="1:34" ht="12" customHeight="1">
      <c r="A64" s="3">
        <v>17</v>
      </c>
      <c r="B64" s="217" t="s">
        <v>31</v>
      </c>
      <c r="C64" s="217"/>
      <c r="D64" s="217"/>
      <c r="E64" s="217"/>
      <c r="F64" s="217"/>
      <c r="G64" s="217"/>
      <c r="H64" s="217"/>
      <c r="I64" s="78"/>
      <c r="J64" s="78" t="s">
        <v>321</v>
      </c>
      <c r="K64" s="78"/>
      <c r="L64" s="78" t="s">
        <v>321</v>
      </c>
      <c r="M64" s="78"/>
      <c r="N64" s="78" t="s">
        <v>321</v>
      </c>
      <c r="O64" s="78"/>
      <c r="P64" s="78" t="s">
        <v>321</v>
      </c>
      <c r="Q64" s="78"/>
      <c r="R64" s="78" t="s">
        <v>321</v>
      </c>
      <c r="S64" s="78"/>
      <c r="T64" s="78" t="s">
        <v>321</v>
      </c>
      <c r="U64" s="74"/>
      <c r="V64" s="74" t="s">
        <v>321</v>
      </c>
      <c r="W64" s="75" t="s">
        <v>321</v>
      </c>
      <c r="X64" s="75"/>
      <c r="Y64" s="75" t="s">
        <v>321</v>
      </c>
      <c r="Z64" s="75"/>
      <c r="AA64" s="75" t="s">
        <v>321</v>
      </c>
      <c r="AB64" s="75"/>
      <c r="AC64" s="4"/>
      <c r="AD64" s="4"/>
      <c r="AE64" s="4"/>
      <c r="AF64" s="4"/>
      <c r="AG64" s="4"/>
      <c r="AH64" s="4"/>
    </row>
    <row r="65" spans="1:34" ht="12" customHeight="1">
      <c r="A65" s="3">
        <v>18</v>
      </c>
      <c r="B65" s="217" t="s">
        <v>32</v>
      </c>
      <c r="C65" s="217"/>
      <c r="D65" s="217"/>
      <c r="E65" s="217"/>
      <c r="F65" s="217"/>
      <c r="G65" s="217"/>
      <c r="H65" s="217"/>
      <c r="I65" s="78" t="s">
        <v>321</v>
      </c>
      <c r="J65" s="78"/>
      <c r="K65" s="78" t="s">
        <v>321</v>
      </c>
      <c r="L65" s="78"/>
      <c r="M65" s="78"/>
      <c r="N65" s="78" t="s">
        <v>321</v>
      </c>
      <c r="O65" s="78"/>
      <c r="P65" s="78" t="s">
        <v>321</v>
      </c>
      <c r="Q65" s="78"/>
      <c r="R65" s="78" t="s">
        <v>321</v>
      </c>
      <c r="S65" s="78"/>
      <c r="T65" s="78" t="s">
        <v>321</v>
      </c>
      <c r="U65" s="74" t="s">
        <v>321</v>
      </c>
      <c r="V65" s="74"/>
      <c r="W65" s="75" t="s">
        <v>321</v>
      </c>
      <c r="X65" s="75"/>
      <c r="Y65" s="75" t="s">
        <v>321</v>
      </c>
      <c r="Z65" s="75"/>
      <c r="AA65" s="75" t="s">
        <v>321</v>
      </c>
      <c r="AB65" s="75"/>
      <c r="AC65" s="4"/>
      <c r="AD65" s="4"/>
      <c r="AE65" s="4"/>
      <c r="AF65" s="4"/>
      <c r="AG65" s="4"/>
      <c r="AH65" s="4"/>
    </row>
    <row r="66" spans="1:34" ht="12" customHeight="1">
      <c r="A66" s="5"/>
      <c r="B66" s="5"/>
      <c r="C66" s="5"/>
      <c r="D66" s="5"/>
      <c r="E66" s="5"/>
      <c r="F66" s="5"/>
      <c r="G66" s="5"/>
      <c r="H66" s="5"/>
      <c r="I66" s="5"/>
      <c r="J66" s="5"/>
      <c r="K66" s="5"/>
      <c r="L66" s="5"/>
      <c r="M66" s="5"/>
      <c r="N66" s="5"/>
      <c r="O66" s="5"/>
      <c r="P66" s="5"/>
      <c r="Q66" s="5"/>
      <c r="R66" s="5"/>
      <c r="S66" s="5"/>
      <c r="T66" s="5"/>
      <c r="U66" s="5"/>
      <c r="V66" s="5"/>
      <c r="W66" s="6"/>
      <c r="X66" s="6"/>
      <c r="Y66" s="6"/>
      <c r="Z66" s="6"/>
      <c r="AA66" s="6"/>
      <c r="AB66" s="6"/>
      <c r="AC66" s="6"/>
      <c r="AD66" s="6"/>
      <c r="AE66" s="6"/>
      <c r="AF66" s="6"/>
      <c r="AG66" s="6"/>
      <c r="AH66" s="6"/>
    </row>
    <row r="67" spans="1:34" ht="12" customHeight="1">
      <c r="A67" s="194" t="s">
        <v>36</v>
      </c>
      <c r="B67" s="196"/>
      <c r="C67" s="197"/>
      <c r="D67" s="197"/>
      <c r="E67" s="197"/>
      <c r="F67" s="197"/>
      <c r="G67" s="197"/>
      <c r="H67" s="197"/>
      <c r="I67" s="197"/>
      <c r="J67" s="197"/>
      <c r="K67" s="197"/>
      <c r="L67" s="197"/>
      <c r="M67" s="197"/>
      <c r="N67" s="197"/>
      <c r="O67" s="197"/>
      <c r="P67" s="197"/>
      <c r="Q67" s="197"/>
      <c r="R67" s="198"/>
      <c r="S67" s="202" t="s">
        <v>58</v>
      </c>
      <c r="T67" s="203"/>
      <c r="U67" s="204"/>
      <c r="V67" s="202" t="s">
        <v>59</v>
      </c>
      <c r="W67" s="203"/>
      <c r="X67" s="204"/>
      <c r="Y67" s="208" t="s">
        <v>44</v>
      </c>
      <c r="Z67" s="209"/>
      <c r="AA67" s="209"/>
      <c r="AB67" s="209"/>
      <c r="AC67" s="209"/>
      <c r="AD67" s="209"/>
      <c r="AE67" s="209"/>
      <c r="AF67" s="210"/>
      <c r="AG67" s="172" t="s">
        <v>82</v>
      </c>
      <c r="AH67" s="172"/>
    </row>
    <row r="68" spans="1:34" ht="12" customHeight="1">
      <c r="A68" s="195"/>
      <c r="B68" s="199"/>
      <c r="C68" s="200"/>
      <c r="D68" s="200"/>
      <c r="E68" s="200"/>
      <c r="F68" s="200"/>
      <c r="G68" s="200"/>
      <c r="H68" s="200"/>
      <c r="I68" s="200"/>
      <c r="J68" s="200"/>
      <c r="K68" s="200"/>
      <c r="L68" s="200"/>
      <c r="M68" s="200"/>
      <c r="N68" s="200"/>
      <c r="O68" s="200"/>
      <c r="P68" s="200"/>
      <c r="Q68" s="200"/>
      <c r="R68" s="201"/>
      <c r="S68" s="205"/>
      <c r="T68" s="206"/>
      <c r="U68" s="207"/>
      <c r="V68" s="205"/>
      <c r="W68" s="206"/>
      <c r="X68" s="207"/>
      <c r="Y68" s="208" t="s">
        <v>45</v>
      </c>
      <c r="Z68" s="209"/>
      <c r="AA68" s="210"/>
      <c r="AB68" s="171" t="s">
        <v>46</v>
      </c>
      <c r="AC68" s="171"/>
      <c r="AD68" s="171" t="s">
        <v>47</v>
      </c>
      <c r="AE68" s="171"/>
      <c r="AF68" s="171"/>
      <c r="AG68" s="172"/>
      <c r="AH68" s="172"/>
    </row>
    <row r="69" spans="1:34" ht="12" customHeight="1">
      <c r="A69" s="84"/>
      <c r="B69" s="177" t="s">
        <v>65</v>
      </c>
      <c r="C69" s="178"/>
      <c r="D69" s="178"/>
      <c r="E69" s="178"/>
      <c r="F69" s="178"/>
      <c r="G69" s="178"/>
      <c r="H69" s="178"/>
      <c r="I69" s="178"/>
      <c r="J69" s="178"/>
      <c r="K69" s="178"/>
      <c r="L69" s="178"/>
      <c r="M69" s="178"/>
      <c r="N69" s="178"/>
      <c r="O69" s="178"/>
      <c r="P69" s="178"/>
      <c r="Q69" s="178"/>
      <c r="R69" s="179"/>
      <c r="S69" s="186"/>
      <c r="T69" s="187"/>
      <c r="U69" s="188"/>
      <c r="V69" s="189"/>
      <c r="W69" s="189"/>
      <c r="X69" s="189"/>
      <c r="Y69" s="186"/>
      <c r="Z69" s="187"/>
      <c r="AA69" s="188"/>
      <c r="AB69" s="176"/>
      <c r="AC69" s="176"/>
      <c r="AD69" s="176"/>
      <c r="AE69" s="176"/>
      <c r="AF69" s="176"/>
      <c r="AG69" s="176"/>
      <c r="AH69" s="176"/>
    </row>
    <row r="70" spans="1:34" ht="12" customHeight="1">
      <c r="A70" s="7">
        <v>14</v>
      </c>
      <c r="B70" s="173" t="s">
        <v>66</v>
      </c>
      <c r="C70" s="174"/>
      <c r="D70" s="174"/>
      <c r="E70" s="174"/>
      <c r="F70" s="174"/>
      <c r="G70" s="174"/>
      <c r="H70" s="174"/>
      <c r="I70" s="174"/>
      <c r="J70" s="174"/>
      <c r="K70" s="174"/>
      <c r="L70" s="174"/>
      <c r="M70" s="174"/>
      <c r="N70" s="174"/>
      <c r="O70" s="174"/>
      <c r="P70" s="174"/>
      <c r="Q70" s="174"/>
      <c r="R70" s="175"/>
      <c r="S70" s="180">
        <f>COUNTA(I48:I65)</f>
        <v>8</v>
      </c>
      <c r="T70" s="181"/>
      <c r="U70" s="182"/>
      <c r="V70" s="185">
        <f>COUNTA(J48:J65)</f>
        <v>10</v>
      </c>
      <c r="W70" s="185"/>
      <c r="X70" s="185"/>
      <c r="Y70" s="184" t="str">
        <f>IF(AND(S70&gt;1,S70&lt;=5),"x","")</f>
        <v/>
      </c>
      <c r="Z70" s="184"/>
      <c r="AA70" s="184"/>
      <c r="AB70" s="171" t="str">
        <f>IF(AND(S70&gt;5,S70&lt;=11),"x"," ")</f>
        <v>x</v>
      </c>
      <c r="AC70" s="171"/>
      <c r="AD70" s="171" t="str">
        <f>IF(AND(S70&gt;10,S70&lt;=18),"x","")</f>
        <v/>
      </c>
      <c r="AE70" s="171"/>
      <c r="AF70" s="171"/>
      <c r="AG70" s="171" t="str">
        <f>IF(S70&lt;=5,"5",IF(S70&lt;=11,"10",IF(S70&lt;=18,"20")))</f>
        <v>10</v>
      </c>
      <c r="AH70" s="171"/>
    </row>
    <row r="71" spans="1:34" ht="12" customHeight="1">
      <c r="A71" s="7">
        <v>15</v>
      </c>
      <c r="B71" s="173" t="s">
        <v>67</v>
      </c>
      <c r="C71" s="174"/>
      <c r="D71" s="174"/>
      <c r="E71" s="174"/>
      <c r="F71" s="174"/>
      <c r="G71" s="174"/>
      <c r="H71" s="174"/>
      <c r="I71" s="174"/>
      <c r="J71" s="174"/>
      <c r="K71" s="174"/>
      <c r="L71" s="174"/>
      <c r="M71" s="174"/>
      <c r="N71" s="174"/>
      <c r="O71" s="174"/>
      <c r="P71" s="174"/>
      <c r="Q71" s="174"/>
      <c r="R71" s="175"/>
      <c r="S71" s="180">
        <f>COUNTA(K48:K65)</f>
        <v>8</v>
      </c>
      <c r="T71" s="181"/>
      <c r="U71" s="182"/>
      <c r="V71" s="185">
        <f>COUNTA(L48:L65)</f>
        <v>10</v>
      </c>
      <c r="W71" s="185"/>
      <c r="X71" s="185"/>
      <c r="Y71" s="184" t="str">
        <f t="shared" ref="Y71:Y74" si="19">IF(AND(S71&gt;1,S71&lt;=5),"x","")</f>
        <v/>
      </c>
      <c r="Z71" s="184"/>
      <c r="AA71" s="184"/>
      <c r="AB71" s="171" t="str">
        <f t="shared" ref="AB71:AB74" si="20">IF(AND(S71&gt;5,S71&lt;=11),"x"," ")</f>
        <v>x</v>
      </c>
      <c r="AC71" s="171"/>
      <c r="AD71" s="171" t="str">
        <f t="shared" ref="AD71:AD73" si="21">IF(AND(S71&gt;10,S71&lt;=18),"x","")</f>
        <v/>
      </c>
      <c r="AE71" s="171"/>
      <c r="AF71" s="171"/>
      <c r="AG71" s="171" t="str">
        <f>IF(S71&lt;=5,"5",IF(S71&lt;=11,"10",IF(S71&lt;=18,"20")))</f>
        <v>10</v>
      </c>
      <c r="AH71" s="171"/>
    </row>
    <row r="72" spans="1:34" ht="12" customHeight="1">
      <c r="A72" s="7">
        <v>16</v>
      </c>
      <c r="B72" s="173" t="s">
        <v>68</v>
      </c>
      <c r="C72" s="174"/>
      <c r="D72" s="174"/>
      <c r="E72" s="174"/>
      <c r="F72" s="174"/>
      <c r="G72" s="174"/>
      <c r="H72" s="174"/>
      <c r="I72" s="174"/>
      <c r="J72" s="174"/>
      <c r="K72" s="174"/>
      <c r="L72" s="174"/>
      <c r="M72" s="174"/>
      <c r="N72" s="174"/>
      <c r="O72" s="174"/>
      <c r="P72" s="174"/>
      <c r="Q72" s="174"/>
      <c r="R72" s="175"/>
      <c r="S72" s="180">
        <f>COUNTA(M48:M65)</f>
        <v>8</v>
      </c>
      <c r="T72" s="181"/>
      <c r="U72" s="182"/>
      <c r="V72" s="185">
        <f>COUNTA(M48:M65)</f>
        <v>8</v>
      </c>
      <c r="W72" s="185"/>
      <c r="X72" s="185"/>
      <c r="Y72" s="184" t="str">
        <f t="shared" si="19"/>
        <v/>
      </c>
      <c r="Z72" s="184"/>
      <c r="AA72" s="184"/>
      <c r="AB72" s="171" t="str">
        <f t="shared" si="20"/>
        <v>x</v>
      </c>
      <c r="AC72" s="171"/>
      <c r="AD72" s="171" t="str">
        <f t="shared" si="21"/>
        <v/>
      </c>
      <c r="AE72" s="171"/>
      <c r="AF72" s="171"/>
      <c r="AG72" s="171" t="str">
        <f t="shared" ref="AG72:AG73" si="22">IF(S72&lt;=5,"5",IF(S72&lt;=11,"10",IF(S72&lt;=18,"20")))</f>
        <v>10</v>
      </c>
      <c r="AH72" s="171"/>
    </row>
    <row r="73" spans="1:34" ht="12" customHeight="1">
      <c r="A73" s="7">
        <v>17</v>
      </c>
      <c r="B73" s="173" t="s">
        <v>69</v>
      </c>
      <c r="C73" s="174"/>
      <c r="D73" s="174"/>
      <c r="E73" s="174"/>
      <c r="F73" s="174"/>
      <c r="G73" s="174"/>
      <c r="H73" s="174"/>
      <c r="I73" s="174"/>
      <c r="J73" s="174"/>
      <c r="K73" s="174"/>
      <c r="L73" s="174"/>
      <c r="M73" s="174"/>
      <c r="N73" s="174"/>
      <c r="O73" s="174"/>
      <c r="P73" s="174"/>
      <c r="Q73" s="174"/>
      <c r="R73" s="175"/>
      <c r="S73" s="180">
        <f>COUNTA(O48:O65)</f>
        <v>9</v>
      </c>
      <c r="T73" s="181"/>
      <c r="U73" s="182"/>
      <c r="V73" s="185">
        <f>COUNTA(O48:O65)</f>
        <v>9</v>
      </c>
      <c r="W73" s="185"/>
      <c r="X73" s="185"/>
      <c r="Y73" s="184" t="str">
        <f t="shared" si="19"/>
        <v/>
      </c>
      <c r="Z73" s="184"/>
      <c r="AA73" s="184"/>
      <c r="AB73" s="171" t="str">
        <f t="shared" si="20"/>
        <v>x</v>
      </c>
      <c r="AC73" s="171"/>
      <c r="AD73" s="171" t="str">
        <f t="shared" si="21"/>
        <v/>
      </c>
      <c r="AE73" s="171"/>
      <c r="AF73" s="171"/>
      <c r="AG73" s="171" t="str">
        <f t="shared" si="22"/>
        <v>10</v>
      </c>
      <c r="AH73" s="171"/>
    </row>
    <row r="74" spans="1:34" ht="32.25" customHeight="1">
      <c r="A74" s="7">
        <v>18</v>
      </c>
      <c r="B74" s="173" t="s">
        <v>70</v>
      </c>
      <c r="C74" s="174"/>
      <c r="D74" s="174"/>
      <c r="E74" s="174"/>
      <c r="F74" s="174"/>
      <c r="G74" s="174"/>
      <c r="H74" s="174"/>
      <c r="I74" s="174"/>
      <c r="J74" s="174"/>
      <c r="K74" s="174"/>
      <c r="L74" s="174"/>
      <c r="M74" s="174"/>
      <c r="N74" s="174"/>
      <c r="O74" s="174"/>
      <c r="P74" s="174"/>
      <c r="Q74" s="174"/>
      <c r="R74" s="175"/>
      <c r="S74" s="180">
        <f>COUNTA(Q48:Q65)</f>
        <v>5</v>
      </c>
      <c r="T74" s="181"/>
      <c r="U74" s="182"/>
      <c r="V74" s="183">
        <f>COUNTA(Q48:Q65)</f>
        <v>5</v>
      </c>
      <c r="W74" s="183"/>
      <c r="X74" s="183"/>
      <c r="Y74" s="184" t="str">
        <f t="shared" si="19"/>
        <v>x</v>
      </c>
      <c r="Z74" s="184"/>
      <c r="AA74" s="184"/>
      <c r="AB74" s="171" t="str">
        <f t="shared" si="20"/>
        <v/>
      </c>
      <c r="AC74" s="171"/>
      <c r="AD74" s="171" t="str">
        <f>IF(AND(S74&gt;10,S74&lt;=18),"x","")</f>
        <v/>
      </c>
      <c r="AE74" s="171"/>
      <c r="AF74" s="171"/>
      <c r="AG74" s="172" t="str">
        <f>IF(S74&lt;=5,"5",IF(S74&lt;=11,"10",IF(S74&lt;=18,"20")))</f>
        <v>5</v>
      </c>
      <c r="AH74" s="172"/>
    </row>
    <row r="75" spans="1:34" ht="12" customHeight="1">
      <c r="A75" s="84"/>
      <c r="B75" s="177" t="s">
        <v>71</v>
      </c>
      <c r="C75" s="178"/>
      <c r="D75" s="178"/>
      <c r="E75" s="178"/>
      <c r="F75" s="178"/>
      <c r="G75" s="178"/>
      <c r="H75" s="178"/>
      <c r="I75" s="178"/>
      <c r="J75" s="178"/>
      <c r="K75" s="178"/>
      <c r="L75" s="178"/>
      <c r="M75" s="178"/>
      <c r="N75" s="178"/>
      <c r="O75" s="178"/>
      <c r="P75" s="178"/>
      <c r="Q75" s="178"/>
      <c r="R75" s="179"/>
      <c r="S75" s="186"/>
      <c r="T75" s="187"/>
      <c r="U75" s="188"/>
      <c r="V75" s="189"/>
      <c r="W75" s="189"/>
      <c r="X75" s="189"/>
      <c r="Y75" s="186"/>
      <c r="Z75" s="187"/>
      <c r="AA75" s="188"/>
      <c r="AB75" s="176"/>
      <c r="AC75" s="176"/>
      <c r="AD75" s="176"/>
      <c r="AE75" s="176"/>
      <c r="AF75" s="176"/>
      <c r="AG75" s="176"/>
      <c r="AH75" s="176"/>
    </row>
    <row r="76" spans="1:34" ht="12" customHeight="1">
      <c r="A76" s="7">
        <v>19</v>
      </c>
      <c r="B76" s="173" t="s">
        <v>307</v>
      </c>
      <c r="C76" s="174"/>
      <c r="D76" s="174"/>
      <c r="E76" s="174"/>
      <c r="F76" s="174"/>
      <c r="G76" s="174"/>
      <c r="H76" s="174"/>
      <c r="I76" s="174"/>
      <c r="J76" s="174"/>
      <c r="K76" s="174"/>
      <c r="L76" s="174"/>
      <c r="M76" s="174"/>
      <c r="N76" s="174"/>
      <c r="O76" s="174"/>
      <c r="P76" s="174"/>
      <c r="Q76" s="174"/>
      <c r="R76" s="175"/>
      <c r="S76" s="180">
        <f>COUNTA(S48:S65)</f>
        <v>7</v>
      </c>
      <c r="T76" s="181"/>
      <c r="U76" s="182"/>
      <c r="V76" s="185">
        <f>COUNTA(T48:T65)</f>
        <v>11</v>
      </c>
      <c r="W76" s="185"/>
      <c r="X76" s="185"/>
      <c r="Y76" s="184" t="str">
        <f>IF(AND(S76&gt;1,S76&lt;=5),"x","")</f>
        <v/>
      </c>
      <c r="Z76" s="184"/>
      <c r="AA76" s="184"/>
      <c r="AB76" s="171" t="str">
        <f t="shared" ref="AB76" si="23">IF(AND(S76&gt;5,S76&lt;=11),"x"," ")</f>
        <v>x</v>
      </c>
      <c r="AC76" s="171"/>
      <c r="AD76" s="171" t="str">
        <f>IF(AND(S76&gt;10,S76&lt;=18),"x","")</f>
        <v/>
      </c>
      <c r="AE76" s="171"/>
      <c r="AF76" s="171"/>
      <c r="AG76" s="172" t="str">
        <f t="shared" ref="AG76" si="24">IF(S76&lt;=5,"5",IF(S76&lt;=11,"10",IF(S76&lt;=18,"20")))</f>
        <v>10</v>
      </c>
      <c r="AH76" s="172"/>
    </row>
    <row r="77" spans="1:34" ht="12" customHeight="1">
      <c r="A77" s="84"/>
      <c r="B77" s="177" t="s">
        <v>309</v>
      </c>
      <c r="C77" s="178"/>
      <c r="D77" s="178"/>
      <c r="E77" s="178"/>
      <c r="F77" s="178"/>
      <c r="G77" s="178"/>
      <c r="H77" s="178"/>
      <c r="I77" s="178"/>
      <c r="J77" s="178"/>
      <c r="K77" s="178"/>
      <c r="L77" s="178"/>
      <c r="M77" s="178"/>
      <c r="N77" s="178"/>
      <c r="O77" s="178"/>
      <c r="P77" s="178"/>
      <c r="Q77" s="178"/>
      <c r="R77" s="179"/>
      <c r="S77" s="186"/>
      <c r="T77" s="187"/>
      <c r="U77" s="188"/>
      <c r="V77" s="189"/>
      <c r="W77" s="189"/>
      <c r="X77" s="189"/>
      <c r="Y77" s="190"/>
      <c r="Z77" s="190"/>
      <c r="AA77" s="190"/>
      <c r="AB77" s="176"/>
      <c r="AC77" s="176"/>
      <c r="AD77" s="191"/>
      <c r="AE77" s="192"/>
      <c r="AF77" s="193"/>
      <c r="AG77" s="176"/>
      <c r="AH77" s="176"/>
    </row>
    <row r="78" spans="1:34" ht="12" customHeight="1">
      <c r="A78" s="7">
        <v>20</v>
      </c>
      <c r="B78" s="173" t="s">
        <v>322</v>
      </c>
      <c r="C78" s="174"/>
      <c r="D78" s="174"/>
      <c r="E78" s="174"/>
      <c r="F78" s="174"/>
      <c r="G78" s="174"/>
      <c r="H78" s="174"/>
      <c r="I78" s="174"/>
      <c r="J78" s="174"/>
      <c r="K78" s="174"/>
      <c r="L78" s="174"/>
      <c r="M78" s="174"/>
      <c r="N78" s="174"/>
      <c r="O78" s="174"/>
      <c r="P78" s="174"/>
      <c r="Q78" s="174"/>
      <c r="R78" s="175"/>
      <c r="S78" s="180">
        <f>COUNTA(U48:U65)</f>
        <v>11</v>
      </c>
      <c r="T78" s="181"/>
      <c r="U78" s="182"/>
      <c r="V78" s="185">
        <f>COUNTA(V48:V65)</f>
        <v>7</v>
      </c>
      <c r="W78" s="185"/>
      <c r="X78" s="185"/>
      <c r="Y78" s="184" t="str">
        <f t="shared" ref="Y78" si="25">IF(AND(S78&gt;1,S78&lt;=5),"x","")</f>
        <v/>
      </c>
      <c r="Z78" s="184"/>
      <c r="AA78" s="184"/>
      <c r="AB78" s="171" t="str">
        <f t="shared" ref="AB78" si="26">IF(AND(S78&gt;5,S78&lt;=11),"x"," ")</f>
        <v>x</v>
      </c>
      <c r="AC78" s="171"/>
      <c r="AD78" s="171" t="str">
        <f>IF(AND(S78&gt;10,S78&lt;=18),"x","")</f>
        <v>x</v>
      </c>
      <c r="AE78" s="171"/>
      <c r="AF78" s="171"/>
      <c r="AG78" s="172" t="str">
        <f t="shared" ref="AG78" si="27">IF(S78&lt;=5,"5",IF(S78&lt;=11,"10",IF(S78&lt;=18,"20")))</f>
        <v>10</v>
      </c>
      <c r="AH78" s="172"/>
    </row>
    <row r="79" spans="1:34" ht="12" customHeight="1">
      <c r="A79" s="84"/>
      <c r="B79" s="177" t="s">
        <v>310</v>
      </c>
      <c r="C79" s="178"/>
      <c r="D79" s="178"/>
      <c r="E79" s="178"/>
      <c r="F79" s="178"/>
      <c r="G79" s="178"/>
      <c r="H79" s="178"/>
      <c r="I79" s="178"/>
      <c r="J79" s="178"/>
      <c r="K79" s="178"/>
      <c r="L79" s="178"/>
      <c r="M79" s="178"/>
      <c r="N79" s="178"/>
      <c r="O79" s="178"/>
      <c r="P79" s="178"/>
      <c r="Q79" s="178"/>
      <c r="R79" s="179"/>
      <c r="S79" s="186"/>
      <c r="T79" s="187"/>
      <c r="U79" s="188"/>
      <c r="V79" s="189"/>
      <c r="W79" s="189"/>
      <c r="X79" s="189"/>
      <c r="Y79" s="190"/>
      <c r="Z79" s="190"/>
      <c r="AA79" s="190"/>
      <c r="AB79" s="176"/>
      <c r="AC79" s="176"/>
      <c r="AD79" s="176"/>
      <c r="AE79" s="176"/>
      <c r="AF79" s="176"/>
      <c r="AG79" s="176"/>
      <c r="AH79" s="176"/>
    </row>
    <row r="80" spans="1:34" ht="12" customHeight="1">
      <c r="A80" s="7">
        <v>21</v>
      </c>
      <c r="B80" s="173" t="s">
        <v>76</v>
      </c>
      <c r="C80" s="174"/>
      <c r="D80" s="174"/>
      <c r="E80" s="174"/>
      <c r="F80" s="174"/>
      <c r="G80" s="174"/>
      <c r="H80" s="174"/>
      <c r="I80" s="174"/>
      <c r="J80" s="174"/>
      <c r="K80" s="174"/>
      <c r="L80" s="174"/>
      <c r="M80" s="174"/>
      <c r="N80" s="174"/>
      <c r="O80" s="174"/>
      <c r="P80" s="174"/>
      <c r="Q80" s="174"/>
      <c r="R80" s="175"/>
      <c r="S80" s="180">
        <f>COUNTA(W48:W65)</f>
        <v>17</v>
      </c>
      <c r="T80" s="181"/>
      <c r="U80" s="182"/>
      <c r="V80" s="185">
        <f>COUNTA(X48:X65)</f>
        <v>1</v>
      </c>
      <c r="W80" s="185"/>
      <c r="X80" s="185"/>
      <c r="Y80" s="184" t="str">
        <f t="shared" ref="Y80" si="28">IF(AND(S80&gt;1,S80&lt;=5),"x","")</f>
        <v/>
      </c>
      <c r="Z80" s="184"/>
      <c r="AA80" s="184"/>
      <c r="AB80" s="171" t="str">
        <f t="shared" ref="AB80:AB82" si="29">IF(AND(S80&gt;5,S80&lt;=11),"x"," ")</f>
        <v/>
      </c>
      <c r="AC80" s="171"/>
      <c r="AD80" s="171" t="str">
        <f>IF(AND(S80&gt;10,S80&lt;=18),"x","")</f>
        <v>x</v>
      </c>
      <c r="AE80" s="171"/>
      <c r="AF80" s="171"/>
      <c r="AG80" s="172" t="str">
        <f t="shared" ref="AG80" si="30">IF(S80&lt;=5,"5",IF(S80&lt;=11,"10",IF(S80&lt;=18,"20")))</f>
        <v>20</v>
      </c>
      <c r="AH80" s="172"/>
    </row>
    <row r="81" spans="1:34" ht="12" customHeight="1">
      <c r="A81" s="7">
        <v>22</v>
      </c>
      <c r="B81" s="173" t="s">
        <v>77</v>
      </c>
      <c r="C81" s="174"/>
      <c r="D81" s="174"/>
      <c r="E81" s="174"/>
      <c r="F81" s="174"/>
      <c r="G81" s="174"/>
      <c r="H81" s="174"/>
      <c r="I81" s="174"/>
      <c r="J81" s="174"/>
      <c r="K81" s="174"/>
      <c r="L81" s="174"/>
      <c r="M81" s="174"/>
      <c r="N81" s="174"/>
      <c r="O81" s="174"/>
      <c r="P81" s="174"/>
      <c r="Q81" s="174"/>
      <c r="R81" s="175"/>
      <c r="S81" s="180">
        <f>COUNTA(Y48:Y65)</f>
        <v>17</v>
      </c>
      <c r="T81" s="181"/>
      <c r="U81" s="182"/>
      <c r="V81" s="185">
        <f>COUNTA(Z48:Z65)</f>
        <v>1</v>
      </c>
      <c r="W81" s="185"/>
      <c r="X81" s="185"/>
      <c r="Y81" s="184" t="str">
        <f t="shared" ref="Y81" si="31">IF(AND(S81&gt;1,S81&lt;=5),"x","")</f>
        <v/>
      </c>
      <c r="Z81" s="184"/>
      <c r="AA81" s="184"/>
      <c r="AB81" s="171" t="str">
        <f t="shared" si="29"/>
        <v/>
      </c>
      <c r="AC81" s="171"/>
      <c r="AD81" s="171" t="str">
        <f>IF(AND(S81&gt;10,S81&lt;=18),"x","")</f>
        <v>x</v>
      </c>
      <c r="AE81" s="171"/>
      <c r="AF81" s="171"/>
      <c r="AG81" s="172" t="str">
        <f t="shared" ref="AG81:AG82" si="32">IF(S81&lt;=5,"5",IF(S81&lt;=11,"10",IF(S81&lt;=18,"20")))</f>
        <v>20</v>
      </c>
      <c r="AH81" s="172"/>
    </row>
    <row r="82" spans="1:34" ht="12" customHeight="1">
      <c r="A82" s="7">
        <v>23</v>
      </c>
      <c r="B82" s="173" t="s">
        <v>78</v>
      </c>
      <c r="C82" s="174"/>
      <c r="D82" s="174"/>
      <c r="E82" s="174"/>
      <c r="F82" s="174"/>
      <c r="G82" s="174"/>
      <c r="H82" s="174"/>
      <c r="I82" s="174"/>
      <c r="J82" s="174"/>
      <c r="K82" s="174"/>
      <c r="L82" s="174"/>
      <c r="M82" s="174"/>
      <c r="N82" s="174"/>
      <c r="O82" s="174"/>
      <c r="P82" s="174"/>
      <c r="Q82" s="174"/>
      <c r="R82" s="175"/>
      <c r="S82" s="180">
        <f>COUNTA(AA48:AA65)</f>
        <v>17</v>
      </c>
      <c r="T82" s="181"/>
      <c r="U82" s="182"/>
      <c r="V82" s="185">
        <f>COUNTA(AB48:AB65)</f>
        <v>1</v>
      </c>
      <c r="W82" s="185"/>
      <c r="X82" s="185"/>
      <c r="Y82" s="184" t="str">
        <f>IF(AND(S82&gt;1,S82&lt;=5),"x","")</f>
        <v/>
      </c>
      <c r="Z82" s="184"/>
      <c r="AA82" s="184"/>
      <c r="AB82" s="171" t="str">
        <f t="shared" si="29"/>
        <v/>
      </c>
      <c r="AC82" s="171"/>
      <c r="AD82" s="171" t="str">
        <f>IF(AND(S82&gt;10,S82&lt;=18),"x","")</f>
        <v>x</v>
      </c>
      <c r="AE82" s="171"/>
      <c r="AF82" s="171"/>
      <c r="AG82" s="172" t="str">
        <f t="shared" si="32"/>
        <v>20</v>
      </c>
      <c r="AH82" s="172"/>
    </row>
    <row r="83" spans="1:34" ht="12" customHeight="1">
      <c r="A83" s="83"/>
      <c r="B83" s="8"/>
      <c r="C83" s="8"/>
      <c r="D83" s="8"/>
      <c r="E83" s="8"/>
      <c r="F83" s="8"/>
      <c r="G83" s="8"/>
      <c r="H83" s="8"/>
      <c r="I83" s="8"/>
      <c r="J83" s="8"/>
      <c r="K83" s="8"/>
      <c r="L83" s="8"/>
      <c r="M83" s="8"/>
      <c r="N83" s="8"/>
      <c r="O83" s="8"/>
      <c r="P83" s="8"/>
      <c r="Q83" s="8"/>
      <c r="R83" s="8"/>
      <c r="S83" s="80"/>
      <c r="T83" s="80"/>
      <c r="U83" s="80"/>
      <c r="V83" s="81"/>
      <c r="W83" s="81"/>
      <c r="X83" s="81"/>
      <c r="Y83" s="80"/>
      <c r="Z83" s="80"/>
      <c r="AA83" s="80"/>
      <c r="AB83" s="82"/>
      <c r="AC83" s="82"/>
      <c r="AD83" s="82"/>
      <c r="AE83" s="82"/>
      <c r="AF83" s="82"/>
      <c r="AG83" s="82"/>
      <c r="AH83" s="82"/>
    </row>
    <row r="84" spans="1:34" ht="12" customHeight="1">
      <c r="A84" s="83"/>
      <c r="B84" s="8"/>
      <c r="C84" s="8"/>
      <c r="D84" s="8"/>
      <c r="E84" s="8"/>
      <c r="F84" s="8"/>
      <c r="G84" s="8"/>
      <c r="H84" s="8"/>
      <c r="I84" s="8"/>
      <c r="J84" s="8"/>
      <c r="K84" s="8"/>
      <c r="L84" s="8"/>
      <c r="M84" s="8"/>
      <c r="N84" s="8"/>
      <c r="O84" s="8"/>
      <c r="P84" s="8"/>
      <c r="Q84" s="8"/>
      <c r="R84" s="8"/>
      <c r="S84" s="80"/>
      <c r="T84" s="80"/>
      <c r="U84" s="80"/>
      <c r="V84" s="81"/>
      <c r="W84" s="81"/>
      <c r="X84" s="81"/>
      <c r="Y84" s="80"/>
      <c r="Z84" s="80"/>
      <c r="AA84" s="80"/>
      <c r="AB84" s="82"/>
      <c r="AC84" s="82"/>
      <c r="AD84" s="82"/>
      <c r="AE84" s="82"/>
      <c r="AF84" s="82"/>
      <c r="AG84" s="82"/>
      <c r="AH84" s="82"/>
    </row>
    <row r="85" spans="1:34" ht="12" customHeight="1">
      <c r="A85" s="83"/>
      <c r="B85" s="8"/>
      <c r="C85" s="8"/>
      <c r="D85" s="8"/>
      <c r="E85" s="8"/>
      <c r="F85" s="8"/>
      <c r="G85" s="8"/>
      <c r="H85" s="8"/>
      <c r="I85" s="8"/>
      <c r="J85" s="8"/>
      <c r="K85" s="8"/>
      <c r="L85" s="8"/>
      <c r="M85" s="8"/>
      <c r="N85" s="8"/>
      <c r="O85" s="8"/>
      <c r="P85" s="8"/>
      <c r="Q85" s="8"/>
      <c r="R85" s="8"/>
      <c r="S85" s="80"/>
      <c r="T85" s="80"/>
      <c r="U85" s="80"/>
      <c r="V85" s="81"/>
      <c r="W85" s="81"/>
      <c r="X85" s="81"/>
      <c r="Y85" s="80"/>
      <c r="Z85" s="80"/>
      <c r="AA85" s="80"/>
      <c r="AB85" s="82"/>
      <c r="AC85" s="82"/>
      <c r="AD85" s="82"/>
      <c r="AE85" s="82"/>
      <c r="AF85" s="82"/>
      <c r="AG85" s="82"/>
      <c r="AH85" s="82"/>
    </row>
    <row r="86" spans="1:34" ht="12" customHeight="1">
      <c r="A86" s="83"/>
      <c r="B86" s="8"/>
      <c r="C86" s="8"/>
      <c r="D86" s="8"/>
      <c r="E86" s="8"/>
      <c r="F86" s="8"/>
      <c r="G86" s="8"/>
      <c r="H86" s="8"/>
      <c r="I86" s="8"/>
      <c r="J86" s="8"/>
      <c r="K86" s="8"/>
      <c r="L86" s="8"/>
      <c r="M86" s="8"/>
      <c r="N86" s="8"/>
      <c r="O86" s="8"/>
      <c r="P86" s="8"/>
      <c r="Q86" s="8"/>
      <c r="R86" s="8"/>
      <c r="S86" s="80"/>
      <c r="T86" s="80"/>
      <c r="U86" s="80"/>
      <c r="V86" s="81"/>
      <c r="W86" s="81"/>
      <c r="X86" s="81"/>
      <c r="Y86" s="80"/>
      <c r="Z86" s="80"/>
      <c r="AA86" s="80"/>
      <c r="AB86" s="82"/>
      <c r="AC86" s="82"/>
      <c r="AD86" s="82"/>
      <c r="AE86" s="82"/>
      <c r="AF86" s="82"/>
      <c r="AG86" s="82"/>
      <c r="AH86" s="82"/>
    </row>
  </sheetData>
  <mergeCells count="307">
    <mergeCell ref="B82:R82"/>
    <mergeCell ref="S82:U82"/>
    <mergeCell ref="V82:X82"/>
    <mergeCell ref="Y82:AA82"/>
    <mergeCell ref="AB82:AC82"/>
    <mergeCell ref="AD82:AF82"/>
    <mergeCell ref="AG82:AH82"/>
    <mergeCell ref="S33:U33"/>
    <mergeCell ref="V33:X33"/>
    <mergeCell ref="Y33:AA33"/>
    <mergeCell ref="AB33:AC33"/>
    <mergeCell ref="AD33:AF33"/>
    <mergeCell ref="AG33:AH33"/>
    <mergeCell ref="S34:U34"/>
    <mergeCell ref="V34:X34"/>
    <mergeCell ref="Y34:AA34"/>
    <mergeCell ref="AB34:AC34"/>
    <mergeCell ref="AD34:AF34"/>
    <mergeCell ref="AG34:AH34"/>
    <mergeCell ref="B80:R80"/>
    <mergeCell ref="S80:U80"/>
    <mergeCell ref="V80:X80"/>
    <mergeCell ref="Y80:AA80"/>
    <mergeCell ref="AB80:AC80"/>
    <mergeCell ref="AD80:AF80"/>
    <mergeCell ref="AG80:AH80"/>
    <mergeCell ref="B81:R81"/>
    <mergeCell ref="S81:U81"/>
    <mergeCell ref="V81:X81"/>
    <mergeCell ref="Y81:AA81"/>
    <mergeCell ref="AB81:AC81"/>
    <mergeCell ref="AD81:AF81"/>
    <mergeCell ref="AG81:AH81"/>
    <mergeCell ref="B41:R41"/>
    <mergeCell ref="B42:R42"/>
    <mergeCell ref="B43:R43"/>
    <mergeCell ref="S41:U41"/>
    <mergeCell ref="V41:X41"/>
    <mergeCell ref="Y41:AA41"/>
    <mergeCell ref="AB41:AC41"/>
    <mergeCell ref="AD41:AF41"/>
    <mergeCell ref="AG41:AH41"/>
    <mergeCell ref="S42:U42"/>
    <mergeCell ref="V42:X42"/>
    <mergeCell ref="Y42:AA42"/>
    <mergeCell ref="AB42:AC42"/>
    <mergeCell ref="AD42:AF42"/>
    <mergeCell ref="AG42:AH42"/>
    <mergeCell ref="S43:U43"/>
    <mergeCell ref="V43:X43"/>
    <mergeCell ref="Y43:AA43"/>
    <mergeCell ref="AB43:AC43"/>
    <mergeCell ref="AD43:AF43"/>
    <mergeCell ref="AG43:AH43"/>
    <mergeCell ref="V35:X35"/>
    <mergeCell ref="Y35:AA35"/>
    <mergeCell ref="AB35:AC35"/>
    <mergeCell ref="AD35:AF35"/>
    <mergeCell ref="AG35:AH35"/>
    <mergeCell ref="B36:R36"/>
    <mergeCell ref="S36:U36"/>
    <mergeCell ref="V36:X36"/>
    <mergeCell ref="Y36:AA36"/>
    <mergeCell ref="AB36:AC36"/>
    <mergeCell ref="AD36:AF36"/>
    <mergeCell ref="AG36:AH36"/>
    <mergeCell ref="Q4:R4"/>
    <mergeCell ref="S4:T4"/>
    <mergeCell ref="B33:R33"/>
    <mergeCell ref="B34:R34"/>
    <mergeCell ref="B38:R38"/>
    <mergeCell ref="S38:U38"/>
    <mergeCell ref="S27:U27"/>
    <mergeCell ref="S28:U28"/>
    <mergeCell ref="S29:U29"/>
    <mergeCell ref="S30:U30"/>
    <mergeCell ref="B25:R26"/>
    <mergeCell ref="B27:R27"/>
    <mergeCell ref="B28:R28"/>
    <mergeCell ref="B29:R29"/>
    <mergeCell ref="B30:R30"/>
    <mergeCell ref="B8:H8"/>
    <mergeCell ref="B9:H9"/>
    <mergeCell ref="B10:H10"/>
    <mergeCell ref="B11:H11"/>
    <mergeCell ref="B12:H12"/>
    <mergeCell ref="B35:R35"/>
    <mergeCell ref="S35:U35"/>
    <mergeCell ref="B20:H20"/>
    <mergeCell ref="B21:H21"/>
    <mergeCell ref="V38:X38"/>
    <mergeCell ref="Y38:AA38"/>
    <mergeCell ref="AB38:AC38"/>
    <mergeCell ref="AD38:AF38"/>
    <mergeCell ref="AG38:AH38"/>
    <mergeCell ref="B39:R39"/>
    <mergeCell ref="S39:U39"/>
    <mergeCell ref="V39:X39"/>
    <mergeCell ref="Y39:AA39"/>
    <mergeCell ref="AB39:AC39"/>
    <mergeCell ref="AD39:AF39"/>
    <mergeCell ref="AG39:AH39"/>
    <mergeCell ref="AE4:AF4"/>
    <mergeCell ref="AG4:AH4"/>
    <mergeCell ref="A3:AH3"/>
    <mergeCell ref="A25:A26"/>
    <mergeCell ref="W4:X4"/>
    <mergeCell ref="Y4:Z4"/>
    <mergeCell ref="AA4:AB4"/>
    <mergeCell ref="AC4:AD4"/>
    <mergeCell ref="AB26:AC26"/>
    <mergeCell ref="AD26:AF26"/>
    <mergeCell ref="B23:H23"/>
    <mergeCell ref="B17:H17"/>
    <mergeCell ref="B18:H18"/>
    <mergeCell ref="B19:H19"/>
    <mergeCell ref="B6:H6"/>
    <mergeCell ref="A4:A5"/>
    <mergeCell ref="U4:V4"/>
    <mergeCell ref="B4:H4"/>
    <mergeCell ref="B5:H5"/>
    <mergeCell ref="S25:U26"/>
    <mergeCell ref="I4:J4"/>
    <mergeCell ref="K4:L4"/>
    <mergeCell ref="M4:N4"/>
    <mergeCell ref="O4:P4"/>
    <mergeCell ref="B22:H22"/>
    <mergeCell ref="B7:H7"/>
    <mergeCell ref="AG25:AH26"/>
    <mergeCell ref="V25:X26"/>
    <mergeCell ref="Y25:AF25"/>
    <mergeCell ref="Y26:AA26"/>
    <mergeCell ref="V27:X27"/>
    <mergeCell ref="Y27:AA27"/>
    <mergeCell ref="AB27:AC27"/>
    <mergeCell ref="AD27:AF27"/>
    <mergeCell ref="AG27:AH27"/>
    <mergeCell ref="B13:H13"/>
    <mergeCell ref="B14:H14"/>
    <mergeCell ref="B15:H15"/>
    <mergeCell ref="B16:H16"/>
    <mergeCell ref="V29:X29"/>
    <mergeCell ref="Y29:AA29"/>
    <mergeCell ref="AB29:AC29"/>
    <mergeCell ref="AD29:AF29"/>
    <mergeCell ref="AG29:AH29"/>
    <mergeCell ref="V28:X28"/>
    <mergeCell ref="Y28:AA28"/>
    <mergeCell ref="AB28:AC28"/>
    <mergeCell ref="AD28:AF28"/>
    <mergeCell ref="AG28:AH28"/>
    <mergeCell ref="Y31:AA31"/>
    <mergeCell ref="AB31:AC31"/>
    <mergeCell ref="AD31:AF31"/>
    <mergeCell ref="AG31:AH31"/>
    <mergeCell ref="V30:X30"/>
    <mergeCell ref="Y30:AA30"/>
    <mergeCell ref="AB30:AC30"/>
    <mergeCell ref="AD30:AF30"/>
    <mergeCell ref="AG30:AH30"/>
    <mergeCell ref="B31:R31"/>
    <mergeCell ref="S31:U31"/>
    <mergeCell ref="B32:R32"/>
    <mergeCell ref="S32:U32"/>
    <mergeCell ref="V40:X40"/>
    <mergeCell ref="Y40:AA40"/>
    <mergeCell ref="AB40:AC40"/>
    <mergeCell ref="AD40:AF40"/>
    <mergeCell ref="AG40:AH40"/>
    <mergeCell ref="V37:X37"/>
    <mergeCell ref="Y37:AA37"/>
    <mergeCell ref="AB37:AC37"/>
    <mergeCell ref="AD37:AF37"/>
    <mergeCell ref="AG37:AH37"/>
    <mergeCell ref="B37:R37"/>
    <mergeCell ref="B40:R40"/>
    <mergeCell ref="S37:U37"/>
    <mergeCell ref="S40:U40"/>
    <mergeCell ref="V32:X32"/>
    <mergeCell ref="Y32:AA32"/>
    <mergeCell ref="AB32:AC32"/>
    <mergeCell ref="AD32:AF32"/>
    <mergeCell ref="AG32:AH32"/>
    <mergeCell ref="V31:X31"/>
    <mergeCell ref="B57:H57"/>
    <mergeCell ref="B47:H47"/>
    <mergeCell ref="B48:H48"/>
    <mergeCell ref="B49:H49"/>
    <mergeCell ref="B50:H50"/>
    <mergeCell ref="B51:H51"/>
    <mergeCell ref="B64:H64"/>
    <mergeCell ref="B65:H65"/>
    <mergeCell ref="B58:H58"/>
    <mergeCell ref="B59:H59"/>
    <mergeCell ref="B60:H60"/>
    <mergeCell ref="B61:H61"/>
    <mergeCell ref="B62:H62"/>
    <mergeCell ref="B63:H63"/>
    <mergeCell ref="A45:AH45"/>
    <mergeCell ref="A46:A47"/>
    <mergeCell ref="B46:H46"/>
    <mergeCell ref="I46:J46"/>
    <mergeCell ref="B52:H52"/>
    <mergeCell ref="B53:H53"/>
    <mergeCell ref="B54:H54"/>
    <mergeCell ref="B55:H55"/>
    <mergeCell ref="B56:H56"/>
    <mergeCell ref="AG46:AH46"/>
    <mergeCell ref="W46:X46"/>
    <mergeCell ref="Y46:Z46"/>
    <mergeCell ref="AA46:AB46"/>
    <mergeCell ref="AC46:AD46"/>
    <mergeCell ref="AE46:AF46"/>
    <mergeCell ref="K46:L46"/>
    <mergeCell ref="M46:N46"/>
    <mergeCell ref="O46:P46"/>
    <mergeCell ref="Q46:R46"/>
    <mergeCell ref="S46:T46"/>
    <mergeCell ref="U46:V46"/>
    <mergeCell ref="A67:A68"/>
    <mergeCell ref="B67:R68"/>
    <mergeCell ref="S67:U68"/>
    <mergeCell ref="V67:X68"/>
    <mergeCell ref="Y67:AF67"/>
    <mergeCell ref="AG67:AH68"/>
    <mergeCell ref="Y68:AA68"/>
    <mergeCell ref="AB68:AC68"/>
    <mergeCell ref="AD68:AF68"/>
    <mergeCell ref="AG69:AH69"/>
    <mergeCell ref="B69:R69"/>
    <mergeCell ref="S69:U69"/>
    <mergeCell ref="V69:X69"/>
    <mergeCell ref="Y69:AA69"/>
    <mergeCell ref="AB69:AC69"/>
    <mergeCell ref="AD69:AF69"/>
    <mergeCell ref="Y78:AA78"/>
    <mergeCell ref="AB78:AC78"/>
    <mergeCell ref="V72:X72"/>
    <mergeCell ref="Y72:AA72"/>
    <mergeCell ref="AB72:AC72"/>
    <mergeCell ref="AD72:AF72"/>
    <mergeCell ref="AG70:AH70"/>
    <mergeCell ref="S71:U71"/>
    <mergeCell ref="V71:X71"/>
    <mergeCell ref="Y71:AA71"/>
    <mergeCell ref="AB71:AC71"/>
    <mergeCell ref="AD71:AF71"/>
    <mergeCell ref="AG71:AH71"/>
    <mergeCell ref="S70:U70"/>
    <mergeCell ref="V70:X70"/>
    <mergeCell ref="Y70:AA70"/>
    <mergeCell ref="AB70:AC70"/>
    <mergeCell ref="AD70:AF70"/>
    <mergeCell ref="S75:U75"/>
    <mergeCell ref="V75:X75"/>
    <mergeCell ref="Y75:AA75"/>
    <mergeCell ref="AB75:AC75"/>
    <mergeCell ref="AD75:AF75"/>
    <mergeCell ref="AG75:AH75"/>
    <mergeCell ref="AG73:AH73"/>
    <mergeCell ref="S72:U72"/>
    <mergeCell ref="B79:R79"/>
    <mergeCell ref="B77:R77"/>
    <mergeCell ref="S77:U77"/>
    <mergeCell ref="V77:X77"/>
    <mergeCell ref="Y77:AA77"/>
    <mergeCell ref="AB77:AC77"/>
    <mergeCell ref="AD77:AF77"/>
    <mergeCell ref="AG76:AH76"/>
    <mergeCell ref="B76:R76"/>
    <mergeCell ref="S76:U76"/>
    <mergeCell ref="V76:X76"/>
    <mergeCell ref="Y76:AA76"/>
    <mergeCell ref="AB76:AC76"/>
    <mergeCell ref="AD76:AF76"/>
    <mergeCell ref="S79:U79"/>
    <mergeCell ref="V79:X79"/>
    <mergeCell ref="Y79:AA79"/>
    <mergeCell ref="AB79:AC79"/>
    <mergeCell ref="AD79:AF79"/>
    <mergeCell ref="AG79:AH79"/>
    <mergeCell ref="S78:U78"/>
    <mergeCell ref="V78:X78"/>
    <mergeCell ref="A1:AD1"/>
    <mergeCell ref="C2:AG2"/>
    <mergeCell ref="AD78:AF78"/>
    <mergeCell ref="AG78:AH78"/>
    <mergeCell ref="B74:R74"/>
    <mergeCell ref="AG77:AH77"/>
    <mergeCell ref="B70:R70"/>
    <mergeCell ref="B71:R71"/>
    <mergeCell ref="B72:R72"/>
    <mergeCell ref="B73:R73"/>
    <mergeCell ref="AG74:AH74"/>
    <mergeCell ref="B75:R75"/>
    <mergeCell ref="S74:U74"/>
    <mergeCell ref="V74:X74"/>
    <mergeCell ref="Y74:AA74"/>
    <mergeCell ref="B78:R78"/>
    <mergeCell ref="AB74:AC74"/>
    <mergeCell ref="AD74:AF74"/>
    <mergeCell ref="AG72:AH72"/>
    <mergeCell ref="S73:U73"/>
    <mergeCell ref="V73:X73"/>
    <mergeCell ref="Y73:AA73"/>
    <mergeCell ref="AB73:AC73"/>
    <mergeCell ref="AD73:AF73"/>
  </mergeCells>
  <printOptions horizontalCentered="1"/>
  <pageMargins left="0.23622047244094491" right="0.23622047244094491" top="0.35433070866141736" bottom="0.35433070866141736" header="0" footer="0"/>
  <pageSetup orientation="landscape" r:id="rId1"/>
  <drawing r:id="rId2"/>
</worksheet>
</file>

<file path=xl/worksheets/sheet6.xml><?xml version="1.0" encoding="utf-8"?>
<worksheet xmlns="http://schemas.openxmlformats.org/spreadsheetml/2006/main" xmlns:r="http://schemas.openxmlformats.org/officeDocument/2006/relationships">
  <sheetPr codeName="Hoja10"/>
  <dimension ref="A1:AG36"/>
  <sheetViews>
    <sheetView view="pageBreakPreview" zoomScale="130" zoomScaleSheetLayoutView="130" workbookViewId="0">
      <selection activeCell="L12" sqref="L12"/>
    </sheetView>
  </sheetViews>
  <sheetFormatPr baseColWidth="10" defaultRowHeight="15"/>
  <cols>
    <col min="1" max="1" width="77.85546875" customWidth="1"/>
    <col min="2" max="2" width="5.42578125" customWidth="1"/>
    <col min="3" max="3" width="18.85546875" customWidth="1"/>
    <col min="4" max="4" width="11.42578125" customWidth="1"/>
    <col min="5" max="5" width="11.140625" customWidth="1"/>
  </cols>
  <sheetData>
    <row r="1" spans="1:33" s="5" customFormat="1" ht="16.5" customHeight="1">
      <c r="A1" s="137" t="s">
        <v>434</v>
      </c>
      <c r="B1" s="137"/>
      <c r="C1" s="13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row>
    <row r="2" spans="1:33" s="5" customFormat="1" ht="19.5" customHeight="1">
      <c r="A2" s="238" t="s">
        <v>425</v>
      </c>
      <c r="B2" s="238"/>
      <c r="C2" s="23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row>
    <row r="3" spans="1:33" ht="24.75" customHeight="1">
      <c r="A3" s="235" t="s">
        <v>84</v>
      </c>
      <c r="B3" s="236"/>
      <c r="C3" s="237"/>
    </row>
    <row r="4" spans="1:33" ht="15.75" customHeight="1">
      <c r="A4" s="10" t="s">
        <v>81</v>
      </c>
      <c r="B4" s="11" t="s">
        <v>82</v>
      </c>
      <c r="C4" s="11" t="s">
        <v>83</v>
      </c>
    </row>
    <row r="5" spans="1:33" ht="15" customHeight="1">
      <c r="A5" s="12" t="s">
        <v>33</v>
      </c>
      <c r="B5" s="13"/>
      <c r="C5" s="13"/>
    </row>
    <row r="6" spans="1:33" ht="12" customHeight="1">
      <c r="A6" s="9" t="s">
        <v>5</v>
      </c>
      <c r="B6" s="3">
        <v>1</v>
      </c>
      <c r="C6" s="3" t="str">
        <f>IF(B6=1,"Rara vez",IF(B6=2,"Improbable",IF(B6=3,"Posible",IF(B6=4,"Probable",IF(B6=5,"Casi segura")))))</f>
        <v>Rara vez</v>
      </c>
    </row>
    <row r="7" spans="1:33" ht="12" customHeight="1">
      <c r="A7" s="9" t="s">
        <v>6</v>
      </c>
      <c r="B7" s="3">
        <v>2</v>
      </c>
      <c r="C7" s="85" t="str">
        <f t="shared" ref="C7:C11" si="0">IF(B7=1,"Rara vez",IF(B7=2,"Improbable",IF(B7=3,"Posible",IF(B7=4,"Probable",IF(B7=5,"Casi segura")))))</f>
        <v>Improbable</v>
      </c>
    </row>
    <row r="8" spans="1:33" ht="12" customHeight="1">
      <c r="A8" s="9" t="s">
        <v>8</v>
      </c>
      <c r="B8" s="3">
        <v>3</v>
      </c>
      <c r="C8" s="85" t="str">
        <f t="shared" si="0"/>
        <v>Posible</v>
      </c>
    </row>
    <row r="9" spans="1:33" ht="12" customHeight="1">
      <c r="A9" s="9" t="s">
        <v>7</v>
      </c>
      <c r="B9" s="3">
        <v>1</v>
      </c>
      <c r="C9" s="85" t="str">
        <f t="shared" si="0"/>
        <v>Rara vez</v>
      </c>
    </row>
    <row r="10" spans="1:33" ht="12" customHeight="1">
      <c r="A10" s="9" t="s">
        <v>48</v>
      </c>
      <c r="B10" s="3">
        <v>1</v>
      </c>
      <c r="C10" s="85" t="str">
        <f t="shared" si="0"/>
        <v>Rara vez</v>
      </c>
    </row>
    <row r="11" spans="1:33" ht="12" customHeight="1">
      <c r="A11" s="9" t="s">
        <v>9</v>
      </c>
      <c r="B11" s="3">
        <v>1</v>
      </c>
      <c r="C11" s="85" t="str">
        <f t="shared" si="0"/>
        <v>Rara vez</v>
      </c>
    </row>
    <row r="12" spans="1:33" ht="15" customHeight="1">
      <c r="A12" s="12" t="s">
        <v>60</v>
      </c>
      <c r="B12" s="13"/>
      <c r="C12" s="13"/>
    </row>
    <row r="13" spans="1:33" ht="12" customHeight="1">
      <c r="A13" s="9" t="s">
        <v>306</v>
      </c>
      <c r="B13" s="85">
        <v>5</v>
      </c>
      <c r="C13" s="85" t="str">
        <f>IF(B13=1,"Rara vez",IF(B13=2,"Improbable",IF(B13=3,"Posible",IF(B13=4,"Probable",IF(B13=5,"Casi segura")))))</f>
        <v>Casi segura</v>
      </c>
    </row>
    <row r="14" spans="1:33" ht="15" customHeight="1">
      <c r="A14" s="12" t="s">
        <v>63</v>
      </c>
      <c r="B14" s="13"/>
      <c r="C14" s="13"/>
    </row>
    <row r="15" spans="1:33" ht="22.5" customHeight="1">
      <c r="A15" s="9" t="s">
        <v>62</v>
      </c>
      <c r="B15" s="85">
        <v>3</v>
      </c>
      <c r="C15" s="85" t="str">
        <f>IF(B15=1,"Rara vez",IF(B15=2,"Improbable",IF(B15=3,"Posible",IF(B15=4,"Probable",IF(B15=5,"Casi segura")))))</f>
        <v>Posible</v>
      </c>
    </row>
    <row r="16" spans="1:33" ht="15" customHeight="1">
      <c r="A16" s="12" t="s">
        <v>34</v>
      </c>
      <c r="B16" s="13"/>
      <c r="C16" s="13"/>
    </row>
    <row r="17" spans="1:3" ht="12" customHeight="1">
      <c r="A17" s="9" t="s">
        <v>64</v>
      </c>
      <c r="B17" s="3">
        <v>1</v>
      </c>
      <c r="C17" s="85" t="str">
        <f>IF(B17=1,"Rara vez",IF(B17=2,"Improbable",IF(B17=3,"Posible",IF(B17=4,"Probable",IF(B17=5,"Casi segura")))))</f>
        <v>Rara vez</v>
      </c>
    </row>
    <row r="18" spans="1:3" ht="12" customHeight="1">
      <c r="A18" s="9" t="s">
        <v>303</v>
      </c>
      <c r="B18" s="85">
        <v>1</v>
      </c>
      <c r="C18" s="85" t="str">
        <f t="shared" ref="C18:C19" si="1">IF(B18=1,"Rara vez",IF(B18=2,"Improbable",IF(B18=3,"Posible",IF(B18=4,"Probable",IF(B18=5,"Casi segura")))))</f>
        <v>Rara vez</v>
      </c>
    </row>
    <row r="19" spans="1:3" ht="12" customHeight="1">
      <c r="A19" s="9" t="s">
        <v>304</v>
      </c>
      <c r="B19" s="85">
        <v>1</v>
      </c>
      <c r="C19" s="85" t="str">
        <f t="shared" si="1"/>
        <v>Rara vez</v>
      </c>
    </row>
    <row r="20" spans="1:3" ht="15" customHeight="1">
      <c r="A20" s="12" t="s">
        <v>74</v>
      </c>
      <c r="B20" s="13"/>
      <c r="C20" s="13"/>
    </row>
    <row r="21" spans="1:3" ht="12" customHeight="1">
      <c r="A21" s="9" t="s">
        <v>72</v>
      </c>
      <c r="B21" s="85">
        <v>1</v>
      </c>
      <c r="C21" s="85" t="str">
        <f>IF(B21=1,"Rara vez",IF(B21=2,"Improbable",IF(B21=3,"Posible",IF(B21=4,"Probable",IF(B21=5,"Casi segura")))))</f>
        <v>Rara vez</v>
      </c>
    </row>
    <row r="22" spans="1:3" ht="12" customHeight="1">
      <c r="A22" s="9" t="s">
        <v>73</v>
      </c>
      <c r="B22" s="85">
        <v>1</v>
      </c>
      <c r="C22" s="85" t="s">
        <v>85</v>
      </c>
    </row>
    <row r="23" spans="1:3" ht="15" customHeight="1">
      <c r="A23" s="12" t="s">
        <v>65</v>
      </c>
      <c r="B23" s="13"/>
      <c r="C23" s="13"/>
    </row>
    <row r="24" spans="1:3" ht="12" customHeight="1">
      <c r="A24" s="9" t="s">
        <v>66</v>
      </c>
      <c r="B24" s="85">
        <v>1</v>
      </c>
      <c r="C24" s="85" t="str">
        <f>IF(B24=1,"Rara vez",IF(B24=2,"Improbable",IF(B24=3,"Posible",IF(B24=4,"Probable",IF(B24=5,"Casi segura")))))</f>
        <v>Rara vez</v>
      </c>
    </row>
    <row r="25" spans="1:3" ht="12" customHeight="1">
      <c r="A25" s="9" t="s">
        <v>67</v>
      </c>
      <c r="B25" s="85">
        <v>1</v>
      </c>
      <c r="C25" s="85" t="str">
        <f t="shared" ref="C25:C27" si="2">IF(B25=1,"Rara vez",IF(B25=2,"Improbable",IF(B25=3,"Posible",IF(B25=4,"Probable",IF(B25=5,"Casi segura")))))</f>
        <v>Rara vez</v>
      </c>
    </row>
    <row r="26" spans="1:3" ht="12" customHeight="1">
      <c r="A26" s="9" t="s">
        <v>68</v>
      </c>
      <c r="B26" s="85">
        <v>1</v>
      </c>
      <c r="C26" s="85" t="str">
        <f t="shared" si="2"/>
        <v>Rara vez</v>
      </c>
    </row>
    <row r="27" spans="1:3" ht="12" customHeight="1">
      <c r="A27" s="9" t="s">
        <v>69</v>
      </c>
      <c r="B27" s="85">
        <v>1</v>
      </c>
      <c r="C27" s="85" t="str">
        <f t="shared" si="2"/>
        <v>Rara vez</v>
      </c>
    </row>
    <row r="28" spans="1:3" ht="32.25" customHeight="1">
      <c r="A28" s="9" t="s">
        <v>70</v>
      </c>
      <c r="B28" s="85">
        <v>1</v>
      </c>
      <c r="C28" s="85" t="str">
        <f>IF(B28=1,"Rara vez",IF(B28=2,"Improbable",IF(B28=3,"Posible",IF(B28=4,"Probable",IF(B28=5,"Casi segura")))))</f>
        <v>Rara vez</v>
      </c>
    </row>
    <row r="29" spans="1:3" ht="15" customHeight="1">
      <c r="A29" s="12" t="s">
        <v>71</v>
      </c>
      <c r="B29" s="13"/>
      <c r="C29" s="13"/>
    </row>
    <row r="30" spans="1:3" ht="12" customHeight="1">
      <c r="A30" s="9" t="s">
        <v>307</v>
      </c>
      <c r="B30" s="85">
        <v>1</v>
      </c>
      <c r="C30" s="85" t="str">
        <f>IF(B30=1,"Rara vez",IF(B30=2,"Improbable",IF(B30=3,"Posible",IF(B30=4,"Probable",IF(B30=5,"Casi segura")))))</f>
        <v>Rara vez</v>
      </c>
    </row>
    <row r="31" spans="1:3" ht="15" customHeight="1">
      <c r="A31" s="12" t="s">
        <v>79</v>
      </c>
      <c r="B31" s="13"/>
      <c r="C31" s="13"/>
    </row>
    <row r="32" spans="1:3" ht="12" customHeight="1">
      <c r="A32" s="9" t="s">
        <v>322</v>
      </c>
      <c r="B32" s="85">
        <v>1</v>
      </c>
      <c r="C32" s="85" t="str">
        <f>IF(B32=1,"Rara vez",IF(B32=2,"Improbable",IF(B32=3,"Posible",IF(B32=4,"Probable",IF(B32=5,"Casi segura")))))</f>
        <v>Rara vez</v>
      </c>
    </row>
    <row r="33" spans="1:3" ht="15" customHeight="1">
      <c r="A33" s="12" t="s">
        <v>80</v>
      </c>
      <c r="B33" s="13"/>
      <c r="C33" s="13"/>
    </row>
    <row r="34" spans="1:3" ht="12" customHeight="1">
      <c r="A34" s="9" t="s">
        <v>76</v>
      </c>
      <c r="B34" s="85">
        <v>3</v>
      </c>
      <c r="C34" s="85" t="str">
        <f>IF(B34=1,"Rara vez",IF(B34=2,"Improbable",IF(B34=3,"Posible",IF(B34=4,"Probable",IF(B34=5,"Casi segura")))))</f>
        <v>Posible</v>
      </c>
    </row>
    <row r="35" spans="1:3" ht="12" customHeight="1">
      <c r="A35" s="9" t="s">
        <v>78</v>
      </c>
      <c r="B35" s="85">
        <v>3</v>
      </c>
      <c r="C35" s="85" t="str">
        <f t="shared" ref="C35:C36" si="3">IF(B35=1,"Rara vez",IF(B35=2,"Improbable",IF(B35=3,"Posible",IF(B35=4,"Probable",IF(B35=5,"Casi segura")))))</f>
        <v>Posible</v>
      </c>
    </row>
    <row r="36" spans="1:3" ht="12" customHeight="1">
      <c r="A36" s="9" t="s">
        <v>77</v>
      </c>
      <c r="B36" s="85">
        <v>3</v>
      </c>
      <c r="C36" s="85" t="str">
        <f t="shared" si="3"/>
        <v>Posible</v>
      </c>
    </row>
  </sheetData>
  <mergeCells count="3">
    <mergeCell ref="A3:C3"/>
    <mergeCell ref="A1:C1"/>
    <mergeCell ref="A2:C2"/>
  </mergeCells>
  <printOptions horizontalCentered="1"/>
  <pageMargins left="0.23622047244094491" right="0.23622047244094491" top="0.55118110236220474" bottom="0.35433070866141736" header="0.31496062992125984" footer="0.31496062992125984"/>
  <pageSetup orientation="portrait" r:id="rId1"/>
  <drawing r:id="rId2"/>
</worksheet>
</file>

<file path=xl/worksheets/sheet7.xml><?xml version="1.0" encoding="utf-8"?>
<worksheet xmlns="http://schemas.openxmlformats.org/spreadsheetml/2006/main" xmlns:r="http://schemas.openxmlformats.org/officeDocument/2006/relationships">
  <sheetPr codeName="Hoja11"/>
  <dimension ref="A1:AG37"/>
  <sheetViews>
    <sheetView view="pageBreakPreview" zoomScaleSheetLayoutView="100" workbookViewId="0">
      <selection activeCell="L12" sqref="L12"/>
    </sheetView>
  </sheetViews>
  <sheetFormatPr baseColWidth="10" defaultRowHeight="15"/>
  <cols>
    <col min="1" max="1" width="76.42578125" customWidth="1"/>
    <col min="2" max="2" width="4.7109375" customWidth="1"/>
    <col min="3" max="3" width="9.85546875" customWidth="1"/>
    <col min="4" max="4" width="4.7109375" customWidth="1"/>
    <col min="5" max="5" width="9.85546875" customWidth="1"/>
    <col min="6" max="6" width="7.7109375" customWidth="1"/>
    <col min="7" max="7" width="20" customWidth="1"/>
  </cols>
  <sheetData>
    <row r="1" spans="1:33" s="94" customFormat="1" ht="16.5" customHeight="1">
      <c r="A1" s="137" t="s">
        <v>434</v>
      </c>
      <c r="B1" s="137"/>
      <c r="C1" s="137"/>
      <c r="D1" s="137"/>
      <c r="E1" s="137"/>
      <c r="F1" s="137"/>
      <c r="G1" s="137"/>
      <c r="H1" s="117"/>
      <c r="I1" s="117"/>
      <c r="J1" s="117"/>
      <c r="K1" s="117"/>
      <c r="L1" s="117"/>
      <c r="M1" s="117"/>
      <c r="N1" s="117"/>
      <c r="O1" s="117"/>
      <c r="P1" s="117"/>
      <c r="Q1" s="117"/>
      <c r="R1" s="117"/>
      <c r="S1" s="117"/>
      <c r="T1" s="117"/>
      <c r="U1" s="117"/>
      <c r="V1" s="117"/>
      <c r="W1" s="117"/>
      <c r="X1" s="117"/>
      <c r="Y1" s="117"/>
      <c r="Z1" s="117"/>
      <c r="AA1" s="117"/>
      <c r="AB1" s="117"/>
      <c r="AC1" s="117"/>
      <c r="AD1" s="117"/>
    </row>
    <row r="2" spans="1:33" s="94" customFormat="1" ht="19.5" customHeight="1">
      <c r="A2" s="238" t="s">
        <v>425</v>
      </c>
      <c r="B2" s="238"/>
      <c r="C2" s="238"/>
      <c r="D2" s="238"/>
      <c r="E2" s="238"/>
      <c r="F2" s="238"/>
      <c r="G2" s="238"/>
      <c r="H2" s="90"/>
      <c r="I2" s="90"/>
      <c r="J2" s="90"/>
      <c r="K2" s="90"/>
      <c r="L2" s="90"/>
      <c r="M2" s="90"/>
      <c r="N2" s="90"/>
      <c r="O2" s="90"/>
      <c r="P2" s="90"/>
      <c r="Q2" s="90"/>
      <c r="R2" s="90"/>
      <c r="S2" s="90"/>
      <c r="T2" s="90"/>
      <c r="U2" s="90"/>
      <c r="V2" s="90"/>
      <c r="W2" s="90"/>
      <c r="X2" s="90"/>
      <c r="Y2" s="90"/>
      <c r="Z2" s="90"/>
      <c r="AA2" s="90"/>
      <c r="AB2" s="90"/>
      <c r="AC2" s="90"/>
      <c r="AD2" s="90"/>
      <c r="AE2" s="90"/>
      <c r="AF2" s="90"/>
      <c r="AG2" s="90"/>
    </row>
    <row r="3" spans="1:33" s="52" customFormat="1" ht="18.75" customHeight="1">
      <c r="A3" s="235" t="s">
        <v>90</v>
      </c>
      <c r="B3" s="236"/>
      <c r="C3" s="236"/>
      <c r="D3" s="236"/>
      <c r="E3" s="236"/>
      <c r="F3" s="236"/>
      <c r="G3" s="237"/>
    </row>
    <row r="4" spans="1:33" ht="15.75" customHeight="1">
      <c r="A4" s="240" t="s">
        <v>81</v>
      </c>
      <c r="B4" s="239" t="s">
        <v>83</v>
      </c>
      <c r="C4" s="239"/>
      <c r="D4" s="239" t="s">
        <v>87</v>
      </c>
      <c r="E4" s="239"/>
      <c r="F4" s="239" t="s">
        <v>88</v>
      </c>
      <c r="G4" s="239"/>
    </row>
    <row r="5" spans="1:33" ht="15" customHeight="1">
      <c r="A5" s="240"/>
      <c r="B5" s="68" t="s">
        <v>82</v>
      </c>
      <c r="C5" s="68" t="s">
        <v>86</v>
      </c>
      <c r="D5" s="68" t="s">
        <v>82</v>
      </c>
      <c r="E5" s="68" t="s">
        <v>86</v>
      </c>
      <c r="F5" s="68" t="s">
        <v>43</v>
      </c>
      <c r="G5" s="68" t="s">
        <v>89</v>
      </c>
    </row>
    <row r="6" spans="1:33" ht="15" customHeight="1">
      <c r="A6" s="12" t="s">
        <v>33</v>
      </c>
      <c r="B6" s="15"/>
      <c r="C6" s="15"/>
      <c r="D6" s="15"/>
      <c r="E6" s="15"/>
      <c r="F6" s="15"/>
      <c r="G6" s="15"/>
    </row>
    <row r="7" spans="1:33" ht="12" customHeight="1">
      <c r="A7" s="9" t="s">
        <v>5</v>
      </c>
      <c r="B7" s="3">
        <f>Probabilidad!B6</f>
        <v>1</v>
      </c>
      <c r="C7" s="85" t="str">
        <f>IF(B7=1,"Rara vez",IF(B7=2,"Improbable",IF(B7=3,"Posible",IF(B7=4,"Probable",IF(B7=5,"Casi segura")))))</f>
        <v>Rara vez</v>
      </c>
      <c r="D7" s="85">
        <v>5</v>
      </c>
      <c r="E7" s="85" t="str">
        <f>IF(D7=5,"Moderado",IF(D7=10,"Mayor",IF(D7=20,"Catastrófico")))</f>
        <v>Moderado</v>
      </c>
      <c r="F7" s="85">
        <f>D7*B7</f>
        <v>5</v>
      </c>
      <c r="G7" s="73" t="str">
        <f>IF(AND(F7&gt;=5,F7&lt;=10),"Baja",IF(AND(F7&gt;=15,F7&lt;=25),"Moderada",IF(AND(F7&gt;=30,F7&lt;=50),"Alta",IF(AND(F7&gt;=60,F7&lt;=100),"Extrema"))))</f>
        <v>Baja</v>
      </c>
    </row>
    <row r="8" spans="1:33" ht="12" customHeight="1">
      <c r="A8" s="9" t="s">
        <v>6</v>
      </c>
      <c r="B8" s="85">
        <f>Probabilidad!B7</f>
        <v>2</v>
      </c>
      <c r="C8" s="85" t="str">
        <f t="shared" ref="C8:C12" si="0">IF(B8=1,"Rara vez",IF(B8=2,"Improbable",IF(B8=3,"Posible",IF(B8=4,"Probable",IF(B8=5,"Casi segura")))))</f>
        <v>Improbable</v>
      </c>
      <c r="D8" s="85">
        <v>20</v>
      </c>
      <c r="E8" s="85" t="str">
        <f t="shared" ref="E8:E37" si="1">IF(D8=5,"Moderado",IF(D8=10,"Mayor",IF(D8=20,"Catastrófico")))</f>
        <v>Catastrófico</v>
      </c>
      <c r="F8" s="85">
        <f>D8*B8</f>
        <v>40</v>
      </c>
      <c r="G8" s="73" t="str">
        <f t="shared" ref="G8:G37" si="2">IF(AND(F8&gt;=5,F8&lt;=10),"Baja",IF(AND(F8&gt;=15,F8&lt;=25),"Moderada",IF(AND(F8&gt;=30,F8&lt;=50),"Alta",IF(AND(F8&gt;=60,F8&lt;=100),"Extrema"))))</f>
        <v>Alta</v>
      </c>
    </row>
    <row r="9" spans="1:33" ht="12" customHeight="1">
      <c r="A9" s="9" t="s">
        <v>8</v>
      </c>
      <c r="B9" s="85">
        <f>Probabilidad!B8</f>
        <v>3</v>
      </c>
      <c r="C9" s="85" t="str">
        <f t="shared" si="0"/>
        <v>Posible</v>
      </c>
      <c r="D9" s="85">
        <v>20</v>
      </c>
      <c r="E9" s="85" t="str">
        <f t="shared" si="1"/>
        <v>Catastrófico</v>
      </c>
      <c r="F9" s="85">
        <f>D9*B9</f>
        <v>60</v>
      </c>
      <c r="G9" s="73" t="str">
        <f t="shared" si="2"/>
        <v>Extrema</v>
      </c>
    </row>
    <row r="10" spans="1:33" ht="12" customHeight="1">
      <c r="A10" s="9" t="s">
        <v>7</v>
      </c>
      <c r="B10" s="85">
        <f>Probabilidad!B9</f>
        <v>1</v>
      </c>
      <c r="C10" s="85" t="str">
        <f t="shared" si="0"/>
        <v>Rara vez</v>
      </c>
      <c r="D10" s="85">
        <v>5</v>
      </c>
      <c r="E10" s="85" t="str">
        <f t="shared" si="1"/>
        <v>Moderado</v>
      </c>
      <c r="F10" s="85">
        <f>D10*B10</f>
        <v>5</v>
      </c>
      <c r="G10" s="73" t="str">
        <f t="shared" si="2"/>
        <v>Baja</v>
      </c>
    </row>
    <row r="11" spans="1:33" ht="12" customHeight="1">
      <c r="A11" s="9" t="s">
        <v>48</v>
      </c>
      <c r="B11" s="85">
        <f>Probabilidad!B10</f>
        <v>1</v>
      </c>
      <c r="C11" s="85" t="str">
        <f t="shared" si="0"/>
        <v>Rara vez</v>
      </c>
      <c r="D11" s="85">
        <v>5</v>
      </c>
      <c r="E11" s="85" t="str">
        <f t="shared" si="1"/>
        <v>Moderado</v>
      </c>
      <c r="F11" s="85">
        <f t="shared" ref="F11:F37" si="3">D11*B11</f>
        <v>5</v>
      </c>
      <c r="G11" s="73" t="str">
        <f t="shared" si="2"/>
        <v>Baja</v>
      </c>
    </row>
    <row r="12" spans="1:33" ht="12" customHeight="1">
      <c r="A12" s="9" t="s">
        <v>9</v>
      </c>
      <c r="B12" s="85">
        <f>Probabilidad!B11</f>
        <v>1</v>
      </c>
      <c r="C12" s="85" t="str">
        <f t="shared" si="0"/>
        <v>Rara vez</v>
      </c>
      <c r="D12" s="85">
        <v>5</v>
      </c>
      <c r="E12" s="85" t="str">
        <f t="shared" si="1"/>
        <v>Moderado</v>
      </c>
      <c r="F12" s="85">
        <f t="shared" si="3"/>
        <v>5</v>
      </c>
      <c r="G12" s="73" t="str">
        <f t="shared" si="2"/>
        <v>Baja</v>
      </c>
    </row>
    <row r="13" spans="1:33" ht="15" customHeight="1">
      <c r="A13" s="12" t="s">
        <v>60</v>
      </c>
      <c r="B13" s="15"/>
      <c r="C13" s="15"/>
      <c r="D13" s="15"/>
      <c r="E13" s="15"/>
      <c r="F13" s="15"/>
      <c r="G13" s="15"/>
    </row>
    <row r="14" spans="1:33" ht="12" customHeight="1">
      <c r="A14" s="9" t="s">
        <v>306</v>
      </c>
      <c r="B14" s="3">
        <f>Probabilidad!B13</f>
        <v>5</v>
      </c>
      <c r="C14" s="85" t="str">
        <f>IF(B14=1,"Rara vez",IF(B14=2,"Improbable",IF(B14=3,"Posible",IF(B14=4,"Probable",IF(B14=5,"Casi segura")))))</f>
        <v>Casi segura</v>
      </c>
      <c r="D14" s="85">
        <v>20</v>
      </c>
      <c r="E14" s="85" t="str">
        <f t="shared" si="1"/>
        <v>Catastrófico</v>
      </c>
      <c r="F14" s="85">
        <f t="shared" si="3"/>
        <v>100</v>
      </c>
      <c r="G14" s="73" t="str">
        <f t="shared" si="2"/>
        <v>Extrema</v>
      </c>
    </row>
    <row r="15" spans="1:33" ht="15.75" customHeight="1">
      <c r="A15" s="12" t="s">
        <v>63</v>
      </c>
      <c r="B15" s="15"/>
      <c r="C15" s="15"/>
      <c r="D15" s="15"/>
      <c r="E15" s="15"/>
      <c r="F15" s="15"/>
      <c r="G15" s="15"/>
    </row>
    <row r="16" spans="1:33" ht="22.5" customHeight="1">
      <c r="A16" s="9" t="s">
        <v>62</v>
      </c>
      <c r="B16" s="85">
        <f>Probabilidad!B15</f>
        <v>3</v>
      </c>
      <c r="C16" s="85" t="str">
        <f>IF(B16=1,"Rara vez",IF(B16=2,"Improbable",IF(B16=3,"Posible",IF(B16=4,"Probable",IF(B16=5,"Casi segura")))))</f>
        <v>Posible</v>
      </c>
      <c r="D16" s="85">
        <v>20</v>
      </c>
      <c r="E16" s="85" t="str">
        <f t="shared" si="1"/>
        <v>Catastrófico</v>
      </c>
      <c r="F16" s="85">
        <f t="shared" si="3"/>
        <v>60</v>
      </c>
      <c r="G16" s="73" t="str">
        <f t="shared" si="2"/>
        <v>Extrema</v>
      </c>
    </row>
    <row r="17" spans="1:7" ht="12" customHeight="1">
      <c r="A17" s="12" t="s">
        <v>34</v>
      </c>
      <c r="B17" s="15"/>
      <c r="C17" s="15"/>
      <c r="D17" s="15"/>
      <c r="E17" s="15"/>
      <c r="F17" s="15"/>
      <c r="G17" s="15"/>
    </row>
    <row r="18" spans="1:7" ht="12" customHeight="1">
      <c r="A18" s="9" t="s">
        <v>64</v>
      </c>
      <c r="B18" s="85">
        <f>Probabilidad!B17</f>
        <v>1</v>
      </c>
      <c r="C18" s="85" t="str">
        <f>IF(B18=1,"Rara vez",IF(B18=2,"Improbable",IF(B18=3,"Posible",IF(B18=4,"Probable",IF(B18=5,"Casi segura")))))</f>
        <v>Rara vez</v>
      </c>
      <c r="D18" s="85">
        <v>20</v>
      </c>
      <c r="E18" s="85" t="str">
        <f t="shared" si="1"/>
        <v>Catastrófico</v>
      </c>
      <c r="F18" s="85">
        <f t="shared" si="3"/>
        <v>20</v>
      </c>
      <c r="G18" s="73" t="str">
        <f t="shared" si="2"/>
        <v>Moderada</v>
      </c>
    </row>
    <row r="19" spans="1:7" ht="15" customHeight="1">
      <c r="A19" s="9" t="s">
        <v>303</v>
      </c>
      <c r="B19" s="85">
        <f>Probabilidad!B18</f>
        <v>1</v>
      </c>
      <c r="C19" s="85" t="str">
        <f t="shared" ref="C19:C20" si="4">IF(B19=1,"Rara vez",IF(B19=2,"Improbable",IF(B19=3,"Posible",IF(B19=4,"Probable",IF(B19=5,"Casi segura")))))</f>
        <v>Rara vez</v>
      </c>
      <c r="D19" s="85">
        <v>20</v>
      </c>
      <c r="E19" s="85" t="str">
        <f t="shared" si="1"/>
        <v>Catastrófico</v>
      </c>
      <c r="F19" s="85">
        <f t="shared" si="3"/>
        <v>20</v>
      </c>
      <c r="G19" s="73" t="str">
        <f t="shared" si="2"/>
        <v>Moderada</v>
      </c>
    </row>
    <row r="20" spans="1:7" ht="12" customHeight="1">
      <c r="A20" s="9" t="s">
        <v>304</v>
      </c>
      <c r="B20" s="85">
        <f>Probabilidad!B19</f>
        <v>1</v>
      </c>
      <c r="C20" s="85" t="str">
        <f t="shared" si="4"/>
        <v>Rara vez</v>
      </c>
      <c r="D20" s="85">
        <v>20</v>
      </c>
      <c r="E20" s="85" t="str">
        <f t="shared" si="1"/>
        <v>Catastrófico</v>
      </c>
      <c r="F20" s="85">
        <f t="shared" si="3"/>
        <v>20</v>
      </c>
      <c r="G20" s="73" t="str">
        <f t="shared" si="2"/>
        <v>Moderada</v>
      </c>
    </row>
    <row r="21" spans="1:7" ht="12" customHeight="1">
      <c r="A21" s="12" t="s">
        <v>74</v>
      </c>
      <c r="B21" s="15"/>
      <c r="C21" s="15"/>
      <c r="D21" s="15"/>
      <c r="E21" s="15"/>
      <c r="F21" s="15"/>
      <c r="G21" s="15"/>
    </row>
    <row r="22" spans="1:7" ht="12" customHeight="1">
      <c r="A22" s="9" t="s">
        <v>72</v>
      </c>
      <c r="B22" s="85">
        <f>Probabilidad!B21</f>
        <v>1</v>
      </c>
      <c r="C22" s="85" t="str">
        <f>IF(B22=1,"Rara vez",IF(B22=2,"Improbable",IF(B22=3,"Posible",IF(B22=4,"Probable",IF(B22=5,"Casi segura")))))</f>
        <v>Rara vez</v>
      </c>
      <c r="D22" s="85">
        <v>5</v>
      </c>
      <c r="E22" s="85" t="str">
        <f t="shared" si="1"/>
        <v>Moderado</v>
      </c>
      <c r="F22" s="85">
        <f t="shared" si="3"/>
        <v>5</v>
      </c>
      <c r="G22" s="73" t="str">
        <f t="shared" si="2"/>
        <v>Baja</v>
      </c>
    </row>
    <row r="23" spans="1:7" ht="12" customHeight="1">
      <c r="A23" s="9" t="s">
        <v>73</v>
      </c>
      <c r="B23" s="85">
        <f>Probabilidad!B22</f>
        <v>1</v>
      </c>
      <c r="C23" s="85" t="str">
        <f>IF(B23=1,"Rara vez",IF(B23=2,"Improbable",IF(B23=3,"Posible",IF(B23=4,"Probable",IF(B23=5,"Casi segura")))))</f>
        <v>Rara vez</v>
      </c>
      <c r="D23" s="85">
        <v>5</v>
      </c>
      <c r="E23" s="85" t="str">
        <f t="shared" si="1"/>
        <v>Moderado</v>
      </c>
      <c r="F23" s="85">
        <f t="shared" si="3"/>
        <v>5</v>
      </c>
      <c r="G23" s="73" t="str">
        <f t="shared" si="2"/>
        <v>Baja</v>
      </c>
    </row>
    <row r="24" spans="1:7" ht="17.25" customHeight="1">
      <c r="A24" s="12" t="s">
        <v>65</v>
      </c>
      <c r="B24" s="15"/>
      <c r="C24" s="15"/>
      <c r="D24" s="15"/>
      <c r="E24" s="15"/>
      <c r="F24" s="15"/>
      <c r="G24" s="15"/>
    </row>
    <row r="25" spans="1:7" ht="12" customHeight="1">
      <c r="A25" s="9" t="s">
        <v>66</v>
      </c>
      <c r="B25" s="85">
        <f>Probabilidad!B24</f>
        <v>1</v>
      </c>
      <c r="C25" s="85" t="str">
        <f>IF(B25=1,"Rara vez",IF(B25=2,"Improbable",IF(B25=3,"Posible",IF(B25=4,"Probable",IF(B25=5,"Casi segura")))))</f>
        <v>Rara vez</v>
      </c>
      <c r="D25" s="85">
        <v>10</v>
      </c>
      <c r="E25" s="85" t="str">
        <f t="shared" si="1"/>
        <v>Mayor</v>
      </c>
      <c r="F25" s="85">
        <f t="shared" si="3"/>
        <v>10</v>
      </c>
      <c r="G25" s="73" t="str">
        <f t="shared" si="2"/>
        <v>Baja</v>
      </c>
    </row>
    <row r="26" spans="1:7" ht="15" customHeight="1">
      <c r="A26" s="9" t="s">
        <v>67</v>
      </c>
      <c r="B26" s="85">
        <f>Probabilidad!B25</f>
        <v>1</v>
      </c>
      <c r="C26" s="85" t="str">
        <f t="shared" ref="C26:C29" si="5">IF(B26=1,"Rara vez",IF(B26=2,"Improbable",IF(B26=3,"Posible",IF(B26=4,"Probable",IF(B26=5,"Casi segura")))))</f>
        <v>Rara vez</v>
      </c>
      <c r="D26" s="85">
        <v>10</v>
      </c>
      <c r="E26" s="85" t="str">
        <f t="shared" si="1"/>
        <v>Mayor</v>
      </c>
      <c r="F26" s="85">
        <f t="shared" si="3"/>
        <v>10</v>
      </c>
      <c r="G26" s="73" t="str">
        <f t="shared" si="2"/>
        <v>Baja</v>
      </c>
    </row>
    <row r="27" spans="1:7" ht="21" customHeight="1">
      <c r="A27" s="9" t="s">
        <v>68</v>
      </c>
      <c r="B27" s="85">
        <f>Probabilidad!B26</f>
        <v>1</v>
      </c>
      <c r="C27" s="85" t="str">
        <f t="shared" si="5"/>
        <v>Rara vez</v>
      </c>
      <c r="D27" s="85">
        <v>10</v>
      </c>
      <c r="E27" s="85" t="str">
        <f t="shared" si="1"/>
        <v>Mayor</v>
      </c>
      <c r="F27" s="85">
        <f t="shared" si="3"/>
        <v>10</v>
      </c>
      <c r="G27" s="73" t="str">
        <f t="shared" si="2"/>
        <v>Baja</v>
      </c>
    </row>
    <row r="28" spans="1:7" ht="12" customHeight="1">
      <c r="A28" s="9" t="s">
        <v>69</v>
      </c>
      <c r="B28" s="85">
        <f>Probabilidad!B27</f>
        <v>1</v>
      </c>
      <c r="C28" s="85" t="str">
        <f t="shared" si="5"/>
        <v>Rara vez</v>
      </c>
      <c r="D28" s="85">
        <v>10</v>
      </c>
      <c r="E28" s="85" t="str">
        <f t="shared" si="1"/>
        <v>Mayor</v>
      </c>
      <c r="F28" s="85">
        <f t="shared" si="3"/>
        <v>10</v>
      </c>
      <c r="G28" s="73" t="str">
        <f t="shared" si="2"/>
        <v>Baja</v>
      </c>
    </row>
    <row r="29" spans="1:7" ht="32.25" customHeight="1">
      <c r="A29" s="9" t="s">
        <v>70</v>
      </c>
      <c r="B29" s="85">
        <f>Probabilidad!B28</f>
        <v>1</v>
      </c>
      <c r="C29" s="85" t="str">
        <f t="shared" si="5"/>
        <v>Rara vez</v>
      </c>
      <c r="D29" s="85">
        <v>5</v>
      </c>
      <c r="E29" s="85" t="str">
        <f t="shared" si="1"/>
        <v>Moderado</v>
      </c>
      <c r="F29" s="85">
        <f t="shared" si="3"/>
        <v>5</v>
      </c>
      <c r="G29" s="73" t="str">
        <f t="shared" si="2"/>
        <v>Baja</v>
      </c>
    </row>
    <row r="30" spans="1:7" ht="12" customHeight="1">
      <c r="A30" s="12" t="s">
        <v>71</v>
      </c>
      <c r="B30" s="15"/>
      <c r="C30" s="15"/>
      <c r="D30" s="15"/>
      <c r="E30" s="15"/>
      <c r="F30" s="15"/>
      <c r="G30" s="15"/>
    </row>
    <row r="31" spans="1:7" ht="12" customHeight="1">
      <c r="A31" s="9" t="s">
        <v>307</v>
      </c>
      <c r="B31" s="85">
        <f>Probabilidad!B30</f>
        <v>1</v>
      </c>
      <c r="C31" s="85" t="str">
        <f>IF(B31=1,"Rara vez",IF(B31=2,"Improbable",IF(B31=3,"Posible",IF(B31=4,"Probable",IF(B31=5,"Casi segura")))))</f>
        <v>Rara vez</v>
      </c>
      <c r="D31" s="85">
        <v>10</v>
      </c>
      <c r="E31" s="85" t="str">
        <f t="shared" si="1"/>
        <v>Mayor</v>
      </c>
      <c r="F31" s="85">
        <f t="shared" si="3"/>
        <v>10</v>
      </c>
      <c r="G31" s="73" t="str">
        <f t="shared" si="2"/>
        <v>Baja</v>
      </c>
    </row>
    <row r="32" spans="1:7" ht="15" customHeight="1">
      <c r="A32" s="12" t="s">
        <v>79</v>
      </c>
      <c r="B32" s="15"/>
      <c r="C32" s="15"/>
      <c r="D32" s="15"/>
      <c r="E32" s="15"/>
      <c r="F32" s="15"/>
      <c r="G32" s="15"/>
    </row>
    <row r="33" spans="1:7" ht="12" customHeight="1">
      <c r="A33" s="9" t="s">
        <v>322</v>
      </c>
      <c r="B33" s="85">
        <f>Probabilidad!B32</f>
        <v>1</v>
      </c>
      <c r="C33" s="85" t="str">
        <f>IF(B33=1,"Rara vez",IF(B33=2,"Improbable",IF(B33=3,"Posible",IF(B33=4,"Probable",IF(B33=5,"Casi segura")))))</f>
        <v>Rara vez</v>
      </c>
      <c r="D33" s="85">
        <v>10</v>
      </c>
      <c r="E33" s="85" t="str">
        <f t="shared" si="1"/>
        <v>Mayor</v>
      </c>
      <c r="F33" s="85">
        <f t="shared" si="3"/>
        <v>10</v>
      </c>
      <c r="G33" s="73" t="str">
        <f t="shared" si="2"/>
        <v>Baja</v>
      </c>
    </row>
    <row r="34" spans="1:7" ht="15" customHeight="1">
      <c r="A34" s="12" t="s">
        <v>80</v>
      </c>
      <c r="B34" s="15"/>
      <c r="C34" s="15"/>
      <c r="D34" s="15"/>
      <c r="E34" s="15"/>
      <c r="F34" s="15"/>
      <c r="G34" s="15"/>
    </row>
    <row r="35" spans="1:7" ht="12" customHeight="1">
      <c r="A35" s="9" t="s">
        <v>76</v>
      </c>
      <c r="B35" s="85">
        <f>Probabilidad!B34</f>
        <v>3</v>
      </c>
      <c r="C35" s="85" t="str">
        <f>IF(B35=1,"Rara vez",IF(B35=2,"Improbable",IF(B35=3,"Posible",IF(B35=4,"Probable",IF(B35=5,"Casi segura")))))</f>
        <v>Posible</v>
      </c>
      <c r="D35" s="85">
        <v>20</v>
      </c>
      <c r="E35" s="85" t="str">
        <f t="shared" si="1"/>
        <v>Catastrófico</v>
      </c>
      <c r="F35" s="85">
        <f t="shared" si="3"/>
        <v>60</v>
      </c>
      <c r="G35" s="73" t="str">
        <f t="shared" si="2"/>
        <v>Extrema</v>
      </c>
    </row>
    <row r="36" spans="1:7" ht="12" customHeight="1">
      <c r="A36" s="9" t="s">
        <v>78</v>
      </c>
      <c r="B36" s="85">
        <f>Probabilidad!B35</f>
        <v>3</v>
      </c>
      <c r="C36" s="85" t="str">
        <f t="shared" ref="C36:C37" si="6">IF(B36=1,"Rara vez",IF(B36=2,"Improbable",IF(B36=3,"Posible",IF(B36=4,"Probable",IF(B36=5,"Casi segura")))))</f>
        <v>Posible</v>
      </c>
      <c r="D36" s="85">
        <v>20</v>
      </c>
      <c r="E36" s="85" t="str">
        <f t="shared" si="1"/>
        <v>Catastrófico</v>
      </c>
      <c r="F36" s="85">
        <f t="shared" si="3"/>
        <v>60</v>
      </c>
      <c r="G36" s="73" t="str">
        <f t="shared" si="2"/>
        <v>Extrema</v>
      </c>
    </row>
    <row r="37" spans="1:7" ht="12" customHeight="1">
      <c r="A37" s="9" t="s">
        <v>77</v>
      </c>
      <c r="B37" s="85">
        <f>Probabilidad!B36</f>
        <v>3</v>
      </c>
      <c r="C37" s="85" t="str">
        <f t="shared" si="6"/>
        <v>Posible</v>
      </c>
      <c r="D37" s="85">
        <v>20</v>
      </c>
      <c r="E37" s="85" t="str">
        <f t="shared" si="1"/>
        <v>Catastrófico</v>
      </c>
      <c r="F37" s="85">
        <f t="shared" si="3"/>
        <v>60</v>
      </c>
      <c r="G37" s="73" t="str">
        <f t="shared" si="2"/>
        <v>Extrema</v>
      </c>
    </row>
  </sheetData>
  <mergeCells count="7">
    <mergeCell ref="A1:G1"/>
    <mergeCell ref="A2:G2"/>
    <mergeCell ref="B4:C4"/>
    <mergeCell ref="D4:E4"/>
    <mergeCell ref="F4:G4"/>
    <mergeCell ref="A3:G3"/>
    <mergeCell ref="A4:A5"/>
  </mergeCells>
  <printOptions horizontalCentered="1"/>
  <pageMargins left="0.23622047244094491" right="0.23622047244094491" top="0.74803149606299213" bottom="0.74803149606299213" header="0.31496062992125984" footer="0.31496062992125984"/>
  <pageSetup orientation="landscape" r:id="rId1"/>
  <drawing r:id="rId2"/>
</worksheet>
</file>

<file path=xl/worksheets/sheet8.xml><?xml version="1.0" encoding="utf-8"?>
<worksheet xmlns="http://schemas.openxmlformats.org/spreadsheetml/2006/main" xmlns:r="http://schemas.openxmlformats.org/officeDocument/2006/relationships">
  <sheetPr codeName="Hoja12"/>
  <dimension ref="A1:AG69"/>
  <sheetViews>
    <sheetView view="pageBreakPreview" zoomScaleSheetLayoutView="100" workbookViewId="0">
      <selection activeCell="L12" sqref="L12"/>
    </sheetView>
  </sheetViews>
  <sheetFormatPr baseColWidth="10" defaultRowHeight="15"/>
  <cols>
    <col min="1" max="1" width="5.140625" customWidth="1"/>
    <col min="2" max="2" width="61.5703125" customWidth="1"/>
    <col min="3" max="4" width="4.85546875" customWidth="1"/>
    <col min="5" max="24" width="2.7109375" customWidth="1"/>
    <col min="25" max="25" width="3.42578125" customWidth="1"/>
  </cols>
  <sheetData>
    <row r="1" spans="1:33" s="94" customFormat="1" ht="16.5" customHeight="1">
      <c r="A1" s="137" t="s">
        <v>434</v>
      </c>
      <c r="B1" s="137"/>
      <c r="C1" s="137"/>
      <c r="D1" s="137"/>
      <c r="E1" s="137"/>
      <c r="F1" s="137"/>
      <c r="G1" s="137"/>
      <c r="H1" s="137"/>
      <c r="I1" s="137"/>
      <c r="J1" s="137"/>
      <c r="K1" s="137"/>
      <c r="L1" s="137"/>
      <c r="M1" s="137"/>
      <c r="N1" s="137"/>
      <c r="O1" s="137"/>
      <c r="P1" s="137"/>
      <c r="Q1" s="137"/>
      <c r="R1" s="137"/>
      <c r="S1" s="137"/>
      <c r="T1" s="137"/>
      <c r="U1" s="137"/>
      <c r="V1" s="137"/>
      <c r="W1" s="137"/>
      <c r="X1" s="117"/>
      <c r="Y1" s="117"/>
      <c r="Z1" s="117"/>
      <c r="AA1" s="117"/>
      <c r="AB1" s="117"/>
      <c r="AC1" s="117"/>
      <c r="AD1" s="117"/>
    </row>
    <row r="2" spans="1:33" s="94" customFormat="1" ht="19.5" customHeight="1">
      <c r="A2" s="238" t="s">
        <v>425</v>
      </c>
      <c r="B2" s="238"/>
      <c r="C2" s="238"/>
      <c r="D2" s="238"/>
      <c r="E2" s="238"/>
      <c r="F2" s="238"/>
      <c r="G2" s="238"/>
      <c r="H2" s="90"/>
      <c r="I2" s="90"/>
      <c r="J2" s="90"/>
      <c r="K2" s="90"/>
      <c r="L2" s="90"/>
      <c r="M2" s="90"/>
      <c r="N2" s="90"/>
      <c r="O2" s="90"/>
      <c r="P2" s="90"/>
      <c r="Q2" s="90"/>
      <c r="R2" s="90"/>
      <c r="S2" s="90"/>
      <c r="T2" s="90"/>
      <c r="U2" s="90"/>
      <c r="V2" s="90"/>
      <c r="W2" s="90"/>
      <c r="X2" s="90"/>
      <c r="Y2" s="90"/>
      <c r="Z2" s="90"/>
      <c r="AA2" s="90"/>
      <c r="AB2" s="90"/>
      <c r="AC2" s="90"/>
      <c r="AD2" s="90"/>
      <c r="AE2" s="90"/>
      <c r="AF2" s="90"/>
      <c r="AG2" s="90"/>
    </row>
    <row r="3" spans="1:33" ht="18.75" customHeight="1">
      <c r="A3" s="257" t="s">
        <v>247</v>
      </c>
      <c r="B3" s="257"/>
      <c r="C3" s="257"/>
      <c r="D3" s="257"/>
      <c r="E3" s="257"/>
      <c r="F3" s="257"/>
      <c r="G3" s="257"/>
      <c r="H3" s="257"/>
      <c r="I3" s="257"/>
      <c r="J3" s="257"/>
      <c r="K3" s="257"/>
      <c r="L3" s="257"/>
      <c r="M3" s="257"/>
      <c r="N3" s="257"/>
      <c r="O3" s="257"/>
      <c r="P3" s="257"/>
      <c r="Q3" s="257"/>
      <c r="R3" s="257"/>
      <c r="S3" s="257"/>
      <c r="T3" s="257"/>
      <c r="U3" s="257"/>
      <c r="V3" s="257"/>
      <c r="W3" s="257"/>
      <c r="X3" s="257"/>
    </row>
    <row r="4" spans="1:33" ht="37.5" customHeight="1">
      <c r="A4" s="267" t="s">
        <v>249</v>
      </c>
      <c r="B4" s="267"/>
      <c r="C4" s="267"/>
      <c r="D4" s="267"/>
      <c r="E4" s="267"/>
      <c r="F4" s="267"/>
      <c r="G4" s="267"/>
      <c r="H4" s="267"/>
      <c r="I4" s="267"/>
      <c r="J4" s="267"/>
      <c r="K4" s="267"/>
      <c r="L4" s="267"/>
      <c r="M4" s="267"/>
      <c r="N4" s="267"/>
      <c r="O4" s="267"/>
      <c r="P4" s="267"/>
      <c r="Q4" s="267"/>
      <c r="R4" s="267"/>
      <c r="S4" s="267"/>
      <c r="T4" s="267"/>
      <c r="U4" s="267"/>
      <c r="V4" s="267"/>
      <c r="W4" s="267"/>
      <c r="X4" s="267"/>
    </row>
    <row r="5" spans="1:33" ht="15" customHeight="1">
      <c r="A5" s="258" t="s">
        <v>248</v>
      </c>
      <c r="B5" s="258"/>
      <c r="C5" s="258"/>
      <c r="D5" s="258"/>
      <c r="E5" s="258"/>
      <c r="F5" s="258"/>
      <c r="G5" s="258"/>
      <c r="H5" s="258"/>
      <c r="I5" s="258"/>
      <c r="J5" s="258"/>
      <c r="K5" s="258"/>
      <c r="L5" s="258"/>
      <c r="M5" s="258"/>
      <c r="N5" s="258"/>
      <c r="O5" s="258"/>
      <c r="P5" s="258"/>
      <c r="Q5" s="258"/>
      <c r="R5" s="258"/>
      <c r="S5" s="258"/>
      <c r="T5" s="258"/>
      <c r="U5" s="258"/>
      <c r="V5" s="258"/>
      <c r="W5" s="258"/>
      <c r="X5" s="258"/>
    </row>
    <row r="6" spans="1:33" ht="12.75" customHeight="1"/>
    <row r="7" spans="1:33">
      <c r="A7" s="253" t="s">
        <v>12</v>
      </c>
      <c r="B7" s="44" t="s">
        <v>241</v>
      </c>
      <c r="C7" s="246" t="s">
        <v>242</v>
      </c>
      <c r="D7" s="246"/>
      <c r="E7" s="259" t="s">
        <v>36</v>
      </c>
      <c r="F7" s="259"/>
      <c r="G7" s="259"/>
      <c r="H7" s="259"/>
      <c r="I7" s="259"/>
      <c r="J7" s="259"/>
      <c r="K7" s="259"/>
      <c r="L7" s="259"/>
      <c r="M7" s="259"/>
      <c r="N7" s="259"/>
      <c r="O7" s="259"/>
      <c r="P7" s="259"/>
      <c r="Q7" s="259"/>
      <c r="R7" s="259"/>
      <c r="S7" s="259"/>
      <c r="T7" s="259"/>
      <c r="U7" s="259"/>
      <c r="V7" s="259"/>
      <c r="W7" s="259"/>
      <c r="X7" s="259"/>
    </row>
    <row r="8" spans="1:33">
      <c r="A8" s="253"/>
      <c r="B8" s="44" t="s">
        <v>240</v>
      </c>
      <c r="C8" s="36" t="s">
        <v>13</v>
      </c>
      <c r="D8" s="36" t="s">
        <v>14</v>
      </c>
      <c r="E8" s="45">
        <v>1</v>
      </c>
      <c r="F8" s="45">
        <v>2</v>
      </c>
      <c r="G8" s="45">
        <v>3</v>
      </c>
      <c r="H8" s="45">
        <v>4</v>
      </c>
      <c r="I8" s="45">
        <v>5</v>
      </c>
      <c r="J8" s="45">
        <v>6</v>
      </c>
      <c r="K8" s="45">
        <v>7</v>
      </c>
      <c r="L8" s="45">
        <v>8</v>
      </c>
      <c r="M8" s="45">
        <v>9</v>
      </c>
      <c r="N8" s="45">
        <v>10</v>
      </c>
      <c r="O8" s="45">
        <v>11</v>
      </c>
      <c r="P8" s="45">
        <v>12</v>
      </c>
      <c r="Q8" s="45">
        <v>13</v>
      </c>
      <c r="R8" s="45"/>
      <c r="S8" s="45"/>
      <c r="T8" s="45"/>
      <c r="U8" s="45"/>
      <c r="V8" s="45"/>
      <c r="W8" s="45"/>
      <c r="X8" s="45"/>
    </row>
    <row r="9" spans="1:33" ht="12.95" customHeight="1">
      <c r="A9" s="45">
        <v>1</v>
      </c>
      <c r="B9" s="38" t="s">
        <v>233</v>
      </c>
      <c r="C9" s="45">
        <v>15</v>
      </c>
      <c r="D9" s="46"/>
      <c r="E9" s="1"/>
      <c r="F9" s="1"/>
      <c r="G9" s="1"/>
      <c r="H9" s="1"/>
      <c r="I9" s="1"/>
      <c r="J9" s="1"/>
      <c r="K9" s="73" t="s">
        <v>321</v>
      </c>
      <c r="L9" s="1"/>
      <c r="M9" s="1"/>
      <c r="N9" s="1"/>
      <c r="O9" s="1"/>
      <c r="P9" s="1"/>
      <c r="Q9" s="1"/>
      <c r="R9" s="1"/>
      <c r="S9" s="1"/>
      <c r="T9" s="1"/>
      <c r="U9" s="1"/>
      <c r="V9" s="1"/>
      <c r="W9" s="1"/>
      <c r="X9" s="1"/>
    </row>
    <row r="10" spans="1:33" ht="24" customHeight="1">
      <c r="A10" s="45">
        <v>2</v>
      </c>
      <c r="B10" s="40" t="s">
        <v>234</v>
      </c>
      <c r="C10" s="45">
        <v>5</v>
      </c>
      <c r="D10" s="46"/>
      <c r="E10" s="1"/>
      <c r="F10" s="1"/>
      <c r="G10" s="1"/>
      <c r="H10" s="1"/>
      <c r="I10" s="1"/>
      <c r="J10" s="1"/>
      <c r="K10" s="73" t="s">
        <v>321</v>
      </c>
      <c r="L10" s="1"/>
      <c r="M10" s="1"/>
      <c r="N10" s="1"/>
      <c r="O10" s="1"/>
      <c r="P10" s="1"/>
      <c r="Q10" s="1"/>
      <c r="R10" s="1"/>
      <c r="S10" s="1"/>
      <c r="T10" s="1"/>
      <c r="U10" s="1"/>
      <c r="V10" s="1"/>
      <c r="W10" s="1"/>
      <c r="X10" s="1"/>
    </row>
    <row r="11" spans="1:33" ht="12.95" customHeight="1">
      <c r="A11" s="45">
        <v>3</v>
      </c>
      <c r="B11" s="38" t="s">
        <v>235</v>
      </c>
      <c r="C11" s="45">
        <v>15</v>
      </c>
      <c r="D11" s="46"/>
      <c r="E11" s="1"/>
      <c r="F11" s="1"/>
      <c r="G11" s="1"/>
      <c r="H11" s="1"/>
      <c r="I11" s="1"/>
      <c r="J11" s="1"/>
      <c r="K11" s="73" t="s">
        <v>321</v>
      </c>
      <c r="L11" s="1"/>
      <c r="M11" s="1"/>
      <c r="N11" s="1"/>
      <c r="O11" s="1"/>
      <c r="P11" s="1"/>
      <c r="Q11" s="1"/>
      <c r="R11" s="1"/>
      <c r="S11" s="1"/>
      <c r="T11" s="1"/>
      <c r="U11" s="1"/>
      <c r="V11" s="1"/>
      <c r="W11" s="1"/>
      <c r="X11" s="1"/>
    </row>
    <row r="12" spans="1:33" ht="12.95" customHeight="1">
      <c r="A12" s="45">
        <v>4</v>
      </c>
      <c r="B12" s="38" t="s">
        <v>236</v>
      </c>
      <c r="C12" s="45">
        <v>10</v>
      </c>
      <c r="D12" s="46"/>
      <c r="E12" s="1"/>
      <c r="F12" s="1"/>
      <c r="G12" s="1"/>
      <c r="H12" s="1"/>
      <c r="I12" s="1"/>
      <c r="J12" s="1"/>
      <c r="K12" s="73" t="s">
        <v>321</v>
      </c>
      <c r="L12" s="1"/>
      <c r="M12" s="1" t="s">
        <v>321</v>
      </c>
      <c r="N12" s="1" t="s">
        <v>321</v>
      </c>
      <c r="O12" s="1" t="s">
        <v>321</v>
      </c>
      <c r="P12" s="1"/>
      <c r="Q12" s="1"/>
      <c r="R12" s="1"/>
      <c r="S12" s="1"/>
      <c r="T12" s="1"/>
      <c r="U12" s="1"/>
      <c r="V12" s="1"/>
      <c r="W12" s="1"/>
      <c r="X12" s="1"/>
    </row>
    <row r="13" spans="1:33" ht="12.95" customHeight="1">
      <c r="A13" s="45">
        <v>5</v>
      </c>
      <c r="B13" s="38" t="s">
        <v>237</v>
      </c>
      <c r="C13" s="45">
        <v>15</v>
      </c>
      <c r="D13" s="46"/>
      <c r="E13" s="1"/>
      <c r="F13" s="1"/>
      <c r="G13" s="1"/>
      <c r="H13" s="1"/>
      <c r="I13" s="1"/>
      <c r="J13" s="1"/>
      <c r="K13" s="73" t="s">
        <v>321</v>
      </c>
      <c r="L13" s="1"/>
      <c r="M13" s="1"/>
      <c r="N13" s="1"/>
      <c r="O13" s="1"/>
      <c r="P13" s="1"/>
      <c r="Q13" s="1"/>
      <c r="R13" s="1"/>
      <c r="S13" s="1"/>
      <c r="T13" s="1"/>
      <c r="U13" s="1"/>
      <c r="V13" s="1"/>
      <c r="W13" s="1"/>
      <c r="X13" s="1"/>
    </row>
    <row r="14" spans="1:33" ht="12.95" customHeight="1">
      <c r="A14" s="45">
        <v>6</v>
      </c>
      <c r="B14" s="38" t="s">
        <v>238</v>
      </c>
      <c r="C14" s="45">
        <v>10</v>
      </c>
      <c r="D14" s="46"/>
      <c r="E14" s="1"/>
      <c r="F14" s="1"/>
      <c r="G14" s="1"/>
      <c r="H14" s="1"/>
      <c r="I14" s="1"/>
      <c r="J14" s="1"/>
      <c r="K14" s="73" t="s">
        <v>321</v>
      </c>
      <c r="L14" s="1"/>
      <c r="M14" s="1"/>
      <c r="N14" s="1"/>
      <c r="O14" s="1"/>
      <c r="P14" s="1"/>
      <c r="Q14" s="1"/>
      <c r="R14" s="1"/>
      <c r="S14" s="1"/>
      <c r="T14" s="1"/>
      <c r="U14" s="1"/>
      <c r="V14" s="1"/>
      <c r="W14" s="1"/>
      <c r="X14" s="1"/>
    </row>
    <row r="15" spans="1:33" ht="12.95" customHeight="1">
      <c r="A15" s="45">
        <v>7</v>
      </c>
      <c r="B15" s="38" t="s">
        <v>239</v>
      </c>
      <c r="C15" s="45">
        <v>30</v>
      </c>
      <c r="D15" s="46"/>
      <c r="E15" s="1"/>
      <c r="F15" s="1"/>
      <c r="G15" s="1"/>
      <c r="H15" s="1"/>
      <c r="I15" s="1"/>
      <c r="J15" s="1"/>
      <c r="K15" s="73" t="s">
        <v>321</v>
      </c>
      <c r="L15" s="1"/>
      <c r="M15" s="1"/>
      <c r="N15" s="1"/>
      <c r="O15" s="1"/>
      <c r="P15" s="1"/>
      <c r="Q15" s="1"/>
      <c r="R15" s="1"/>
      <c r="S15" s="1"/>
      <c r="T15" s="1"/>
      <c r="U15" s="1"/>
      <c r="V15" s="1"/>
      <c r="W15" s="1"/>
      <c r="X15" s="1"/>
    </row>
    <row r="16" spans="1:33" ht="12" customHeight="1">
      <c r="A16" s="52"/>
      <c r="B16" s="52"/>
      <c r="C16" s="52"/>
      <c r="D16" s="52"/>
      <c r="E16" s="52"/>
      <c r="F16" s="52"/>
      <c r="G16" s="52"/>
      <c r="H16" s="52"/>
      <c r="I16" s="52"/>
      <c r="J16" s="52"/>
      <c r="K16" s="52"/>
      <c r="L16" s="52"/>
      <c r="M16" s="52"/>
      <c r="N16" s="52"/>
      <c r="O16" s="52"/>
      <c r="P16" s="52"/>
      <c r="Q16" s="52"/>
      <c r="R16" s="52"/>
      <c r="S16" s="52"/>
      <c r="T16" s="52"/>
    </row>
    <row r="17" spans="1:24" ht="15" customHeight="1">
      <c r="A17" s="1"/>
      <c r="B17" s="266" t="s">
        <v>246</v>
      </c>
      <c r="C17" s="266"/>
      <c r="D17" s="266"/>
      <c r="E17" s="266"/>
      <c r="F17" s="266"/>
      <c r="G17" s="266"/>
      <c r="H17" s="266"/>
      <c r="I17" s="263" t="s">
        <v>241</v>
      </c>
      <c r="J17" s="264"/>
      <c r="K17" s="264"/>
      <c r="L17" s="264"/>
      <c r="M17" s="264"/>
      <c r="N17" s="264"/>
      <c r="O17" s="264"/>
      <c r="P17" s="264"/>
      <c r="Q17" s="264"/>
      <c r="R17" s="264"/>
      <c r="S17" s="264"/>
      <c r="T17" s="264"/>
      <c r="U17" s="264"/>
      <c r="V17" s="264"/>
      <c r="W17" s="264"/>
      <c r="X17" s="265"/>
    </row>
    <row r="18" spans="1:24" ht="15" customHeight="1">
      <c r="A18" s="1"/>
      <c r="B18" s="242" t="s">
        <v>33</v>
      </c>
      <c r="C18" s="243"/>
      <c r="D18" s="243"/>
      <c r="E18" s="243"/>
      <c r="F18" s="243"/>
      <c r="G18" s="243"/>
      <c r="H18" s="244"/>
      <c r="I18" s="260" t="s">
        <v>243</v>
      </c>
      <c r="J18" s="261"/>
      <c r="K18" s="261"/>
      <c r="L18" s="262"/>
      <c r="M18" s="260" t="s">
        <v>244</v>
      </c>
      <c r="N18" s="261"/>
      <c r="O18" s="261"/>
      <c r="P18" s="262"/>
      <c r="Q18" s="260" t="s">
        <v>245</v>
      </c>
      <c r="R18" s="261"/>
      <c r="S18" s="261"/>
      <c r="T18" s="262"/>
      <c r="U18" s="260" t="s">
        <v>43</v>
      </c>
      <c r="V18" s="261"/>
      <c r="W18" s="261"/>
      <c r="X18" s="262"/>
    </row>
    <row r="19" spans="1:24" ht="11.25" customHeight="1">
      <c r="A19" s="45">
        <v>1</v>
      </c>
      <c r="B19" s="268" t="s">
        <v>5</v>
      </c>
      <c r="C19" s="269"/>
      <c r="D19" s="269"/>
      <c r="E19" s="269"/>
      <c r="F19" s="269"/>
      <c r="G19" s="269"/>
      <c r="H19" s="269"/>
      <c r="I19" s="270" t="s">
        <v>321</v>
      </c>
      <c r="J19" s="271"/>
      <c r="K19" s="271"/>
      <c r="L19" s="272"/>
      <c r="M19" s="263"/>
      <c r="N19" s="264"/>
      <c r="O19" s="264"/>
      <c r="P19" s="265"/>
      <c r="Q19" s="263"/>
      <c r="R19" s="264"/>
      <c r="S19" s="264"/>
      <c r="T19" s="265"/>
      <c r="U19" s="263"/>
      <c r="V19" s="264"/>
      <c r="W19" s="264"/>
      <c r="X19" s="265"/>
    </row>
    <row r="20" spans="1:24" ht="12.95" customHeight="1">
      <c r="A20" s="45">
        <v>2</v>
      </c>
      <c r="B20" s="173" t="s">
        <v>6</v>
      </c>
      <c r="C20" s="174"/>
      <c r="D20" s="174"/>
      <c r="E20" s="174"/>
      <c r="F20" s="174"/>
      <c r="G20" s="174"/>
      <c r="H20" s="175"/>
      <c r="I20" s="254" t="s">
        <v>321</v>
      </c>
      <c r="J20" s="255"/>
      <c r="K20" s="255"/>
      <c r="L20" s="256"/>
      <c r="M20" s="254"/>
      <c r="N20" s="255"/>
      <c r="O20" s="255"/>
      <c r="P20" s="256"/>
      <c r="Q20" s="254"/>
      <c r="R20" s="255"/>
      <c r="S20" s="255"/>
      <c r="T20" s="256"/>
      <c r="U20" s="254"/>
      <c r="V20" s="255"/>
      <c r="W20" s="255"/>
      <c r="X20" s="256"/>
    </row>
    <row r="21" spans="1:24" ht="12.95" customHeight="1">
      <c r="A21" s="45">
        <v>3</v>
      </c>
      <c r="B21" s="173" t="s">
        <v>8</v>
      </c>
      <c r="C21" s="174"/>
      <c r="D21" s="174"/>
      <c r="E21" s="174"/>
      <c r="F21" s="174"/>
      <c r="G21" s="174"/>
      <c r="H21" s="175"/>
      <c r="I21" s="254"/>
      <c r="J21" s="255"/>
      <c r="K21" s="255"/>
      <c r="L21" s="256"/>
      <c r="M21" s="254"/>
      <c r="N21" s="255"/>
      <c r="O21" s="255"/>
      <c r="P21" s="256"/>
      <c r="Q21" s="254" t="s">
        <v>321</v>
      </c>
      <c r="R21" s="255"/>
      <c r="S21" s="255"/>
      <c r="T21" s="256"/>
      <c r="U21" s="254"/>
      <c r="V21" s="255"/>
      <c r="W21" s="255"/>
      <c r="X21" s="256"/>
    </row>
    <row r="22" spans="1:24" ht="12.95" customHeight="1">
      <c r="A22" s="45">
        <v>4</v>
      </c>
      <c r="B22" s="173" t="s">
        <v>7</v>
      </c>
      <c r="C22" s="174"/>
      <c r="D22" s="174"/>
      <c r="E22" s="174"/>
      <c r="F22" s="174"/>
      <c r="G22" s="174"/>
      <c r="H22" s="175"/>
      <c r="I22" s="254" t="s">
        <v>321</v>
      </c>
      <c r="J22" s="255"/>
      <c r="K22" s="255"/>
      <c r="L22" s="256"/>
      <c r="M22" s="254"/>
      <c r="N22" s="255"/>
      <c r="O22" s="255"/>
      <c r="P22" s="256"/>
      <c r="Q22" s="254"/>
      <c r="R22" s="255"/>
      <c r="S22" s="255"/>
      <c r="T22" s="256"/>
      <c r="U22" s="254"/>
      <c r="V22" s="255"/>
      <c r="W22" s="255"/>
      <c r="X22" s="256"/>
    </row>
    <row r="23" spans="1:24" ht="12.95" customHeight="1">
      <c r="A23" s="45">
        <v>5</v>
      </c>
      <c r="B23" s="173" t="s">
        <v>48</v>
      </c>
      <c r="C23" s="174"/>
      <c r="D23" s="174"/>
      <c r="E23" s="174"/>
      <c r="F23" s="174"/>
      <c r="G23" s="174"/>
      <c r="H23" s="175"/>
      <c r="I23" s="254" t="s">
        <v>321</v>
      </c>
      <c r="J23" s="255"/>
      <c r="K23" s="255"/>
      <c r="L23" s="256"/>
      <c r="M23" s="254"/>
      <c r="N23" s="255"/>
      <c r="O23" s="255"/>
      <c r="P23" s="256"/>
      <c r="Q23" s="254"/>
      <c r="R23" s="255"/>
      <c r="S23" s="255"/>
      <c r="T23" s="256"/>
      <c r="U23" s="254"/>
      <c r="V23" s="255"/>
      <c r="W23" s="255"/>
      <c r="X23" s="256"/>
    </row>
    <row r="24" spans="1:24" ht="12.95" customHeight="1">
      <c r="A24" s="45">
        <v>6</v>
      </c>
      <c r="B24" s="173" t="s">
        <v>9</v>
      </c>
      <c r="C24" s="174"/>
      <c r="D24" s="174"/>
      <c r="E24" s="174"/>
      <c r="F24" s="174"/>
      <c r="G24" s="174"/>
      <c r="H24" s="175"/>
      <c r="I24" s="254" t="s">
        <v>321</v>
      </c>
      <c r="J24" s="255"/>
      <c r="K24" s="255"/>
      <c r="L24" s="256"/>
      <c r="M24" s="254"/>
      <c r="N24" s="255"/>
      <c r="O24" s="255"/>
      <c r="P24" s="256"/>
      <c r="Q24" s="254"/>
      <c r="R24" s="255"/>
      <c r="S24" s="255"/>
      <c r="T24" s="256"/>
      <c r="U24" s="254"/>
      <c r="V24" s="255"/>
      <c r="W24" s="255"/>
      <c r="X24" s="256"/>
    </row>
    <row r="25" spans="1:24" ht="12.95" customHeight="1">
      <c r="A25" s="45"/>
      <c r="B25" s="242" t="s">
        <v>60</v>
      </c>
      <c r="C25" s="243"/>
      <c r="D25" s="243"/>
      <c r="E25" s="243"/>
      <c r="F25" s="243"/>
      <c r="G25" s="243"/>
      <c r="H25" s="244"/>
      <c r="I25" s="260"/>
      <c r="J25" s="261"/>
      <c r="K25" s="261"/>
      <c r="L25" s="262"/>
      <c r="M25" s="260"/>
      <c r="N25" s="261"/>
      <c r="O25" s="261"/>
      <c r="P25" s="262"/>
      <c r="Q25" s="260"/>
      <c r="R25" s="261"/>
      <c r="S25" s="261"/>
      <c r="T25" s="262"/>
      <c r="U25" s="260"/>
      <c r="V25" s="261"/>
      <c r="W25" s="261"/>
      <c r="X25" s="262"/>
    </row>
    <row r="26" spans="1:24" ht="12" customHeight="1">
      <c r="A26" s="45">
        <v>7</v>
      </c>
      <c r="B26" s="173" t="s">
        <v>306</v>
      </c>
      <c r="C26" s="174"/>
      <c r="D26" s="174"/>
      <c r="E26" s="174"/>
      <c r="F26" s="174"/>
      <c r="G26" s="174"/>
      <c r="H26" s="175"/>
      <c r="I26" s="254"/>
      <c r="J26" s="255"/>
      <c r="K26" s="255"/>
      <c r="L26" s="256"/>
      <c r="M26" s="254"/>
      <c r="N26" s="255"/>
      <c r="O26" s="255"/>
      <c r="P26" s="256"/>
      <c r="Q26" s="254" t="s">
        <v>321</v>
      </c>
      <c r="R26" s="255"/>
      <c r="S26" s="255"/>
      <c r="T26" s="256"/>
      <c r="U26" s="254">
        <v>100</v>
      </c>
      <c r="V26" s="255"/>
      <c r="W26" s="255"/>
      <c r="X26" s="256"/>
    </row>
    <row r="27" spans="1:24" ht="12.95" customHeight="1">
      <c r="A27" s="45"/>
      <c r="B27" s="242" t="s">
        <v>63</v>
      </c>
      <c r="C27" s="243"/>
      <c r="D27" s="243"/>
      <c r="E27" s="243"/>
      <c r="F27" s="243"/>
      <c r="G27" s="243"/>
      <c r="H27" s="244"/>
      <c r="I27" s="260"/>
      <c r="J27" s="261"/>
      <c r="K27" s="261"/>
      <c r="L27" s="262"/>
      <c r="M27" s="260"/>
      <c r="N27" s="261"/>
      <c r="O27" s="261"/>
      <c r="P27" s="262"/>
      <c r="Q27" s="260"/>
      <c r="R27" s="261"/>
      <c r="S27" s="261"/>
      <c r="T27" s="262"/>
      <c r="U27" s="260"/>
      <c r="V27" s="261"/>
      <c r="W27" s="261"/>
      <c r="X27" s="262"/>
    </row>
    <row r="28" spans="1:24" ht="21" customHeight="1">
      <c r="A28" s="45">
        <v>8</v>
      </c>
      <c r="B28" s="173" t="s">
        <v>62</v>
      </c>
      <c r="C28" s="174"/>
      <c r="D28" s="174"/>
      <c r="E28" s="174"/>
      <c r="F28" s="174"/>
      <c r="G28" s="174"/>
      <c r="H28" s="175"/>
      <c r="I28" s="254" t="s">
        <v>321</v>
      </c>
      <c r="J28" s="255"/>
      <c r="K28" s="255"/>
      <c r="L28" s="256"/>
      <c r="M28" s="254"/>
      <c r="N28" s="255"/>
      <c r="O28" s="255"/>
      <c r="P28" s="256"/>
      <c r="Q28" s="254"/>
      <c r="R28" s="255"/>
      <c r="S28" s="255"/>
      <c r="T28" s="256"/>
      <c r="U28" s="254">
        <v>0</v>
      </c>
      <c r="V28" s="255"/>
      <c r="W28" s="255"/>
      <c r="X28" s="256"/>
    </row>
    <row r="29" spans="1:24" ht="12.95" customHeight="1">
      <c r="A29" s="45"/>
      <c r="B29" s="242" t="s">
        <v>140</v>
      </c>
      <c r="C29" s="243"/>
      <c r="D29" s="243"/>
      <c r="E29" s="243"/>
      <c r="F29" s="243"/>
      <c r="G29" s="243"/>
      <c r="H29" s="244"/>
      <c r="I29" s="260"/>
      <c r="J29" s="261"/>
      <c r="K29" s="261"/>
      <c r="L29" s="262"/>
      <c r="M29" s="260"/>
      <c r="N29" s="261"/>
      <c r="O29" s="261"/>
      <c r="P29" s="262"/>
      <c r="Q29" s="260"/>
      <c r="R29" s="261"/>
      <c r="S29" s="261"/>
      <c r="T29" s="262"/>
      <c r="U29" s="260"/>
      <c r="V29" s="261"/>
      <c r="W29" s="261"/>
      <c r="X29" s="262"/>
    </row>
    <row r="30" spans="1:24" ht="12.95" customHeight="1">
      <c r="A30" s="45">
        <v>9</v>
      </c>
      <c r="B30" s="173" t="s">
        <v>64</v>
      </c>
      <c r="C30" s="174"/>
      <c r="D30" s="174"/>
      <c r="E30" s="174"/>
      <c r="F30" s="174"/>
      <c r="G30" s="174"/>
      <c r="H30" s="175"/>
      <c r="I30" s="254" t="s">
        <v>321</v>
      </c>
      <c r="J30" s="255"/>
      <c r="K30" s="255"/>
      <c r="L30" s="256"/>
      <c r="M30" s="254"/>
      <c r="N30" s="255"/>
      <c r="O30" s="255"/>
      <c r="P30" s="256"/>
      <c r="Q30" s="254"/>
      <c r="R30" s="255"/>
      <c r="S30" s="255"/>
      <c r="T30" s="256"/>
      <c r="U30" s="254">
        <v>10</v>
      </c>
      <c r="V30" s="255"/>
      <c r="W30" s="255"/>
      <c r="X30" s="256"/>
    </row>
    <row r="31" spans="1:24" ht="12.95" customHeight="1">
      <c r="A31" s="45">
        <v>10</v>
      </c>
      <c r="B31" s="173" t="s">
        <v>303</v>
      </c>
      <c r="C31" s="174"/>
      <c r="D31" s="174"/>
      <c r="E31" s="174"/>
      <c r="F31" s="174"/>
      <c r="G31" s="174"/>
      <c r="H31" s="175"/>
      <c r="I31" s="254" t="s">
        <v>321</v>
      </c>
      <c r="J31" s="255"/>
      <c r="K31" s="255"/>
      <c r="L31" s="256"/>
      <c r="M31" s="254"/>
      <c r="N31" s="255"/>
      <c r="O31" s="255"/>
      <c r="P31" s="256"/>
      <c r="Q31" s="254"/>
      <c r="R31" s="255"/>
      <c r="S31" s="255"/>
      <c r="T31" s="256"/>
      <c r="U31" s="254">
        <v>10</v>
      </c>
      <c r="V31" s="255"/>
      <c r="W31" s="255"/>
      <c r="X31" s="256"/>
    </row>
    <row r="32" spans="1:24" ht="12.95" customHeight="1">
      <c r="A32" s="45">
        <v>11</v>
      </c>
      <c r="B32" s="173" t="s">
        <v>304</v>
      </c>
      <c r="C32" s="174"/>
      <c r="D32" s="174"/>
      <c r="E32" s="174"/>
      <c r="F32" s="174"/>
      <c r="G32" s="174"/>
      <c r="H32" s="175"/>
      <c r="I32" s="254" t="s">
        <v>321</v>
      </c>
      <c r="J32" s="255"/>
      <c r="K32" s="255"/>
      <c r="L32" s="256"/>
      <c r="M32" s="254"/>
      <c r="N32" s="255"/>
      <c r="O32" s="255"/>
      <c r="P32" s="256"/>
      <c r="Q32" s="254"/>
      <c r="R32" s="255"/>
      <c r="S32" s="255"/>
      <c r="T32" s="256"/>
      <c r="U32" s="254">
        <v>10</v>
      </c>
      <c r="V32" s="255"/>
      <c r="W32" s="255"/>
      <c r="X32" s="256"/>
    </row>
    <row r="33" spans="1:24" ht="12.95" customHeight="1">
      <c r="A33" s="45"/>
      <c r="B33" s="242" t="s">
        <v>74</v>
      </c>
      <c r="C33" s="243"/>
      <c r="D33" s="243"/>
      <c r="E33" s="243"/>
      <c r="F33" s="243"/>
      <c r="G33" s="243"/>
      <c r="H33" s="244"/>
      <c r="I33" s="260"/>
      <c r="J33" s="261"/>
      <c r="K33" s="261"/>
      <c r="L33" s="262"/>
      <c r="M33" s="260"/>
      <c r="N33" s="261"/>
      <c r="O33" s="261"/>
      <c r="P33" s="262"/>
      <c r="Q33" s="260"/>
      <c r="R33" s="261"/>
      <c r="S33" s="261"/>
      <c r="T33" s="262"/>
      <c r="U33" s="260"/>
      <c r="V33" s="261"/>
      <c r="W33" s="261"/>
      <c r="X33" s="262"/>
    </row>
    <row r="34" spans="1:24" ht="12.95" customHeight="1">
      <c r="A34" s="45">
        <v>12</v>
      </c>
      <c r="B34" s="173" t="s">
        <v>72</v>
      </c>
      <c r="C34" s="174"/>
      <c r="D34" s="174"/>
      <c r="E34" s="174"/>
      <c r="F34" s="174"/>
      <c r="G34" s="174"/>
      <c r="H34" s="175"/>
      <c r="I34" s="254"/>
      <c r="J34" s="255"/>
      <c r="K34" s="255"/>
      <c r="L34" s="256"/>
      <c r="M34" s="254"/>
      <c r="N34" s="255"/>
      <c r="O34" s="255"/>
      <c r="P34" s="256"/>
      <c r="Q34" s="254"/>
      <c r="R34" s="255"/>
      <c r="S34" s="255"/>
      <c r="T34" s="256"/>
      <c r="U34" s="254"/>
      <c r="V34" s="255"/>
      <c r="W34" s="255"/>
      <c r="X34" s="256"/>
    </row>
    <row r="35" spans="1:24" ht="12.95" customHeight="1">
      <c r="A35" s="45">
        <v>13</v>
      </c>
      <c r="B35" s="173" t="s">
        <v>73</v>
      </c>
      <c r="C35" s="174"/>
      <c r="D35" s="174"/>
      <c r="E35" s="174"/>
      <c r="F35" s="174"/>
      <c r="G35" s="174"/>
      <c r="H35" s="175"/>
      <c r="I35" s="254"/>
      <c r="J35" s="255"/>
      <c r="K35" s="255"/>
      <c r="L35" s="256"/>
      <c r="M35" s="254"/>
      <c r="N35" s="255"/>
      <c r="O35" s="255"/>
      <c r="P35" s="256"/>
      <c r="Q35" s="254"/>
      <c r="R35" s="255"/>
      <c r="S35" s="255"/>
      <c r="T35" s="256"/>
      <c r="U35" s="254"/>
      <c r="V35" s="255"/>
      <c r="W35" s="255"/>
      <c r="X35" s="256"/>
    </row>
    <row r="36" spans="1:24" ht="12.95" customHeight="1">
      <c r="A36" s="45"/>
      <c r="B36" s="245"/>
      <c r="C36" s="245"/>
      <c r="D36" s="245"/>
      <c r="E36" s="245"/>
      <c r="F36" s="245"/>
      <c r="G36" s="245"/>
      <c r="H36" s="245"/>
      <c r="I36" s="254"/>
      <c r="J36" s="255"/>
      <c r="K36" s="255"/>
      <c r="L36" s="256"/>
      <c r="M36" s="254"/>
      <c r="N36" s="255"/>
      <c r="O36" s="255"/>
      <c r="P36" s="256"/>
      <c r="Q36" s="254"/>
      <c r="R36" s="255"/>
      <c r="S36" s="255"/>
      <c r="T36" s="256"/>
      <c r="U36" s="254"/>
      <c r="V36" s="255"/>
      <c r="W36" s="255"/>
      <c r="X36" s="256"/>
    </row>
    <row r="37" spans="1:24" ht="12.95" customHeight="1">
      <c r="A37" s="48"/>
      <c r="B37" s="87"/>
      <c r="C37" s="87"/>
      <c r="D37" s="87"/>
      <c r="E37" s="87"/>
      <c r="F37" s="87"/>
      <c r="G37" s="87"/>
      <c r="H37" s="87"/>
      <c r="I37" s="55"/>
      <c r="J37" s="55"/>
      <c r="K37" s="55"/>
      <c r="L37" s="55"/>
      <c r="M37" s="55"/>
      <c r="N37" s="55"/>
      <c r="O37" s="55"/>
      <c r="P37" s="55"/>
      <c r="Q37" s="55"/>
      <c r="R37" s="55"/>
      <c r="S37" s="55"/>
      <c r="T37" s="55"/>
      <c r="U37" s="55"/>
      <c r="V37" s="55"/>
      <c r="W37" s="55"/>
      <c r="X37" s="55"/>
    </row>
    <row r="38" spans="1:24" ht="12.95" customHeight="1">
      <c r="A38" s="48"/>
      <c r="B38" s="87"/>
      <c r="C38" s="87"/>
      <c r="D38" s="87"/>
      <c r="E38" s="87"/>
      <c r="F38" s="87"/>
      <c r="G38" s="87"/>
      <c r="H38" s="87"/>
      <c r="I38" s="55"/>
      <c r="J38" s="55"/>
      <c r="K38" s="55"/>
      <c r="L38" s="55"/>
      <c r="M38" s="55"/>
      <c r="N38" s="55"/>
      <c r="O38" s="55"/>
      <c r="P38" s="55"/>
      <c r="Q38" s="55"/>
      <c r="R38" s="55"/>
      <c r="S38" s="55"/>
      <c r="T38" s="55"/>
      <c r="U38" s="55"/>
      <c r="V38" s="55"/>
      <c r="W38" s="55"/>
      <c r="X38" s="55"/>
    </row>
    <row r="39" spans="1:24" ht="12.95" customHeight="1">
      <c r="A39" s="48"/>
      <c r="B39" s="87"/>
      <c r="C39" s="87"/>
      <c r="D39" s="87"/>
      <c r="E39" s="87"/>
      <c r="F39" s="87"/>
      <c r="G39" s="87"/>
      <c r="H39" s="87"/>
      <c r="I39" s="55"/>
      <c r="J39" s="55"/>
      <c r="K39" s="55"/>
      <c r="L39" s="55"/>
      <c r="M39" s="55"/>
      <c r="N39" s="55"/>
      <c r="O39" s="55"/>
      <c r="P39" s="55"/>
      <c r="Q39" s="55"/>
      <c r="R39" s="55"/>
      <c r="S39" s="55"/>
      <c r="T39" s="55"/>
      <c r="U39" s="55"/>
      <c r="V39" s="55"/>
      <c r="W39" s="55"/>
      <c r="X39" s="55"/>
    </row>
    <row r="40" spans="1:24" ht="12.95" customHeight="1">
      <c r="A40" s="48"/>
      <c r="B40" s="87"/>
      <c r="C40" s="87"/>
      <c r="D40" s="87"/>
      <c r="E40" s="87"/>
      <c r="F40" s="87"/>
      <c r="G40" s="87"/>
      <c r="H40" s="87"/>
      <c r="I40" s="55"/>
      <c r="J40" s="55"/>
      <c r="K40" s="55"/>
      <c r="L40" s="55"/>
      <c r="M40" s="55"/>
      <c r="N40" s="55"/>
      <c r="O40" s="55"/>
      <c r="P40" s="55"/>
      <c r="Q40" s="55"/>
      <c r="R40" s="55"/>
      <c r="S40" s="55"/>
      <c r="T40" s="55"/>
      <c r="U40" s="55"/>
      <c r="V40" s="55"/>
      <c r="W40" s="55"/>
      <c r="X40" s="55"/>
    </row>
    <row r="41" spans="1:24" ht="12.95" customHeight="1">
      <c r="A41" s="48"/>
      <c r="B41" s="87"/>
      <c r="C41" s="87"/>
      <c r="D41" s="87"/>
      <c r="E41" s="87"/>
      <c r="F41" s="87"/>
      <c r="G41" s="87"/>
      <c r="H41" s="87"/>
      <c r="I41" s="55"/>
      <c r="J41" s="55"/>
      <c r="K41" s="55"/>
      <c r="L41" s="55"/>
      <c r="M41" s="55"/>
      <c r="N41" s="55"/>
      <c r="O41" s="55"/>
      <c r="P41" s="55"/>
      <c r="Q41" s="55"/>
      <c r="R41" s="55"/>
      <c r="S41" s="55"/>
      <c r="T41" s="55"/>
      <c r="U41" s="55"/>
      <c r="V41" s="55"/>
      <c r="W41" s="55"/>
      <c r="X41" s="55"/>
    </row>
    <row r="42" spans="1:24" ht="23.25" customHeight="1">
      <c r="A42" s="250" t="s">
        <v>247</v>
      </c>
      <c r="B42" s="251"/>
      <c r="C42" s="251"/>
      <c r="D42" s="251"/>
      <c r="E42" s="251"/>
      <c r="F42" s="251"/>
      <c r="G42" s="251"/>
      <c r="H42" s="251"/>
      <c r="I42" s="251"/>
      <c r="J42" s="251"/>
      <c r="K42" s="251"/>
      <c r="L42" s="251"/>
      <c r="M42" s="251"/>
      <c r="N42" s="251"/>
      <c r="O42" s="251"/>
      <c r="P42" s="251"/>
      <c r="Q42" s="251"/>
      <c r="R42" s="251"/>
      <c r="S42" s="251"/>
      <c r="T42" s="251"/>
      <c r="U42" s="251"/>
      <c r="V42" s="251"/>
      <c r="W42" s="251"/>
      <c r="X42" s="252"/>
    </row>
    <row r="43" spans="1:24" ht="37.5" customHeight="1">
      <c r="A43" s="273" t="s">
        <v>249</v>
      </c>
      <c r="B43" s="274"/>
      <c r="C43" s="274"/>
      <c r="D43" s="274"/>
      <c r="E43" s="274"/>
      <c r="F43" s="274"/>
      <c r="G43" s="274"/>
      <c r="H43" s="274"/>
      <c r="I43" s="274"/>
      <c r="J43" s="274"/>
      <c r="K43" s="274"/>
      <c r="L43" s="274"/>
      <c r="M43" s="274"/>
      <c r="N43" s="274"/>
      <c r="O43" s="274"/>
      <c r="P43" s="274"/>
      <c r="Q43" s="274"/>
      <c r="R43" s="274"/>
      <c r="S43" s="274"/>
      <c r="T43" s="274"/>
      <c r="U43" s="274"/>
      <c r="V43" s="274"/>
      <c r="W43" s="274"/>
      <c r="X43" s="275"/>
    </row>
    <row r="44" spans="1:24" ht="15" customHeight="1">
      <c r="A44" s="276" t="s">
        <v>248</v>
      </c>
      <c r="B44" s="277"/>
      <c r="C44" s="277"/>
      <c r="D44" s="277"/>
      <c r="E44" s="277"/>
      <c r="F44" s="277"/>
      <c r="G44" s="277"/>
      <c r="H44" s="277"/>
      <c r="I44" s="277"/>
      <c r="J44" s="277"/>
      <c r="K44" s="277"/>
      <c r="L44" s="277"/>
      <c r="M44" s="277"/>
      <c r="N44" s="277"/>
      <c r="O44" s="277"/>
      <c r="P44" s="277"/>
      <c r="Q44" s="277"/>
      <c r="R44" s="277"/>
      <c r="S44" s="277"/>
      <c r="T44" s="277"/>
      <c r="U44" s="277"/>
      <c r="V44" s="277"/>
      <c r="W44" s="277"/>
      <c r="X44" s="278"/>
    </row>
    <row r="45" spans="1:24" ht="12.75" customHeight="1"/>
    <row r="46" spans="1:24">
      <c r="A46" s="253" t="s">
        <v>12</v>
      </c>
      <c r="B46" s="44" t="s">
        <v>241</v>
      </c>
      <c r="C46" s="246" t="s">
        <v>242</v>
      </c>
      <c r="D46" s="246"/>
      <c r="E46" s="263" t="s">
        <v>36</v>
      </c>
      <c r="F46" s="264"/>
      <c r="G46" s="264"/>
      <c r="H46" s="264"/>
      <c r="I46" s="264"/>
      <c r="J46" s="264"/>
      <c r="K46" s="264"/>
      <c r="L46" s="264"/>
      <c r="M46" s="264"/>
      <c r="N46" s="264"/>
      <c r="O46" s="264"/>
      <c r="P46" s="264"/>
      <c r="Q46" s="264"/>
      <c r="R46" s="264"/>
      <c r="S46" s="264"/>
      <c r="T46" s="264"/>
      <c r="U46" s="264"/>
      <c r="V46" s="264"/>
      <c r="W46" s="264"/>
      <c r="X46" s="265"/>
    </row>
    <row r="47" spans="1:24">
      <c r="A47" s="253"/>
      <c r="B47" s="44" t="s">
        <v>240</v>
      </c>
      <c r="C47" s="36" t="s">
        <v>13</v>
      </c>
      <c r="D47" s="36" t="s">
        <v>14</v>
      </c>
      <c r="E47" s="56">
        <v>14</v>
      </c>
      <c r="F47" s="56">
        <v>15</v>
      </c>
      <c r="G47" s="56">
        <v>16</v>
      </c>
      <c r="H47" s="56">
        <v>17</v>
      </c>
      <c r="I47" s="56">
        <v>18</v>
      </c>
      <c r="J47" s="56">
        <v>19</v>
      </c>
      <c r="K47" s="56">
        <v>20</v>
      </c>
      <c r="L47" s="56">
        <v>21</v>
      </c>
      <c r="M47" s="56">
        <v>22</v>
      </c>
      <c r="N47" s="56">
        <v>23</v>
      </c>
      <c r="O47" s="56"/>
      <c r="P47" s="56"/>
      <c r="Q47" s="56"/>
      <c r="R47" s="56"/>
      <c r="S47" s="56"/>
      <c r="T47" s="56"/>
      <c r="U47" s="56"/>
      <c r="V47" s="56"/>
      <c r="W47" s="56"/>
      <c r="X47" s="56"/>
    </row>
    <row r="48" spans="1:24" ht="12.95" customHeight="1">
      <c r="A48" s="45">
        <v>1</v>
      </c>
      <c r="B48" s="38" t="s">
        <v>233</v>
      </c>
      <c r="C48" s="45">
        <v>15</v>
      </c>
      <c r="D48" s="46"/>
      <c r="E48" s="73" t="s">
        <v>321</v>
      </c>
      <c r="F48" s="73" t="s">
        <v>321</v>
      </c>
      <c r="G48" s="73" t="s">
        <v>321</v>
      </c>
      <c r="H48" s="73"/>
      <c r="I48" s="73"/>
      <c r="J48" s="1" t="s">
        <v>321</v>
      </c>
      <c r="K48" s="1"/>
      <c r="L48" s="1" t="s">
        <v>321</v>
      </c>
      <c r="M48" s="1" t="s">
        <v>321</v>
      </c>
      <c r="N48" s="1" t="s">
        <v>321</v>
      </c>
      <c r="O48" s="1"/>
      <c r="P48" s="1"/>
      <c r="Q48" s="1"/>
      <c r="R48" s="1"/>
      <c r="S48" s="1"/>
      <c r="T48" s="1"/>
      <c r="U48" s="1"/>
      <c r="V48" s="1"/>
      <c r="W48" s="1"/>
      <c r="X48" s="1"/>
    </row>
    <row r="49" spans="1:24" ht="24" customHeight="1">
      <c r="A49" s="45">
        <v>2</v>
      </c>
      <c r="B49" s="40" t="s">
        <v>234</v>
      </c>
      <c r="C49" s="45">
        <v>5</v>
      </c>
      <c r="D49" s="46"/>
      <c r="E49" s="73" t="s">
        <v>321</v>
      </c>
      <c r="F49" s="73" t="s">
        <v>321</v>
      </c>
      <c r="G49" s="73" t="s">
        <v>321</v>
      </c>
      <c r="H49" s="73" t="s">
        <v>321</v>
      </c>
      <c r="I49" s="73" t="s">
        <v>321</v>
      </c>
      <c r="J49" s="1" t="s">
        <v>321</v>
      </c>
      <c r="K49" s="1"/>
      <c r="L49" s="1" t="s">
        <v>321</v>
      </c>
      <c r="M49" s="1" t="s">
        <v>321</v>
      </c>
      <c r="N49" s="1" t="s">
        <v>321</v>
      </c>
      <c r="O49" s="1"/>
      <c r="P49" s="1"/>
      <c r="Q49" s="1"/>
      <c r="R49" s="1"/>
      <c r="S49" s="1"/>
      <c r="T49" s="1"/>
      <c r="U49" s="1"/>
      <c r="V49" s="1"/>
      <c r="W49" s="1"/>
      <c r="X49" s="1"/>
    </row>
    <row r="50" spans="1:24" ht="12.95" customHeight="1">
      <c r="A50" s="45">
        <v>3</v>
      </c>
      <c r="B50" s="38" t="s">
        <v>235</v>
      </c>
      <c r="C50" s="45">
        <v>15</v>
      </c>
      <c r="D50" s="46"/>
      <c r="E50" s="73"/>
      <c r="F50" s="73"/>
      <c r="G50" s="73" t="s">
        <v>321</v>
      </c>
      <c r="H50" s="73" t="s">
        <v>321</v>
      </c>
      <c r="I50" s="73" t="s">
        <v>321</v>
      </c>
      <c r="J50" s="1" t="s">
        <v>321</v>
      </c>
      <c r="K50" s="1"/>
      <c r="L50" s="1"/>
      <c r="M50" s="1"/>
      <c r="N50" s="1"/>
      <c r="O50" s="1"/>
      <c r="P50" s="1"/>
      <c r="Q50" s="1"/>
      <c r="R50" s="1"/>
      <c r="S50" s="1"/>
      <c r="T50" s="1"/>
      <c r="U50" s="1"/>
      <c r="V50" s="1"/>
      <c r="W50" s="1"/>
      <c r="X50" s="1"/>
    </row>
    <row r="51" spans="1:24" ht="12.95" customHeight="1">
      <c r="A51" s="45">
        <v>4</v>
      </c>
      <c r="B51" s="38" t="s">
        <v>236</v>
      </c>
      <c r="C51" s="45">
        <v>10</v>
      </c>
      <c r="D51" s="46"/>
      <c r="E51" s="73" t="s">
        <v>321</v>
      </c>
      <c r="F51" s="73" t="s">
        <v>321</v>
      </c>
      <c r="G51" s="73" t="s">
        <v>321</v>
      </c>
      <c r="H51" s="73" t="s">
        <v>321</v>
      </c>
      <c r="I51" s="73" t="s">
        <v>321</v>
      </c>
      <c r="J51" s="1" t="s">
        <v>321</v>
      </c>
      <c r="K51" s="1"/>
      <c r="L51" s="1" t="s">
        <v>321</v>
      </c>
      <c r="M51" s="1" t="s">
        <v>321</v>
      </c>
      <c r="N51" s="1" t="s">
        <v>321</v>
      </c>
      <c r="O51" s="1"/>
      <c r="P51" s="1"/>
      <c r="Q51" s="1"/>
      <c r="R51" s="1"/>
      <c r="S51" s="1"/>
      <c r="T51" s="1"/>
      <c r="U51" s="1"/>
      <c r="V51" s="1"/>
      <c r="W51" s="1"/>
      <c r="X51" s="1"/>
    </row>
    <row r="52" spans="1:24" ht="12.95" customHeight="1">
      <c r="A52" s="45">
        <v>5</v>
      </c>
      <c r="B52" s="38" t="s">
        <v>237</v>
      </c>
      <c r="C52" s="45">
        <v>15</v>
      </c>
      <c r="D52" s="46"/>
      <c r="E52" s="73" t="s">
        <v>321</v>
      </c>
      <c r="F52" s="73" t="s">
        <v>321</v>
      </c>
      <c r="G52" s="73" t="s">
        <v>321</v>
      </c>
      <c r="H52" s="73" t="s">
        <v>321</v>
      </c>
      <c r="I52" s="73" t="s">
        <v>321</v>
      </c>
      <c r="J52" s="1" t="s">
        <v>321</v>
      </c>
      <c r="K52" s="1"/>
      <c r="L52" s="1"/>
      <c r="M52" s="1"/>
      <c r="N52" s="1"/>
      <c r="O52" s="1"/>
      <c r="P52" s="1"/>
      <c r="Q52" s="1"/>
      <c r="R52" s="1"/>
      <c r="S52" s="1"/>
      <c r="T52" s="1"/>
      <c r="U52" s="1"/>
      <c r="V52" s="1"/>
      <c r="W52" s="1"/>
      <c r="X52" s="1"/>
    </row>
    <row r="53" spans="1:24" ht="12.95" customHeight="1">
      <c r="A53" s="47">
        <v>6</v>
      </c>
      <c r="B53" s="49" t="s">
        <v>238</v>
      </c>
      <c r="C53" s="47">
        <v>10</v>
      </c>
      <c r="D53" s="50"/>
      <c r="E53" s="88" t="s">
        <v>321</v>
      </c>
      <c r="F53" s="88" t="s">
        <v>321</v>
      </c>
      <c r="G53" s="88" t="s">
        <v>321</v>
      </c>
      <c r="H53" s="88" t="s">
        <v>321</v>
      </c>
      <c r="I53" s="88" t="s">
        <v>321</v>
      </c>
      <c r="J53" s="51" t="s">
        <v>321</v>
      </c>
      <c r="K53" s="51"/>
      <c r="L53" s="51" t="s">
        <v>321</v>
      </c>
      <c r="M53" s="51" t="s">
        <v>321</v>
      </c>
      <c r="N53" s="51" t="s">
        <v>321</v>
      </c>
      <c r="O53" s="51"/>
      <c r="P53" s="51"/>
      <c r="Q53" s="51"/>
      <c r="R53" s="51"/>
      <c r="S53" s="51"/>
      <c r="T53" s="51"/>
      <c r="U53" s="1"/>
      <c r="V53" s="1"/>
      <c r="W53" s="1"/>
      <c r="X53" s="1"/>
    </row>
    <row r="54" spans="1:24" ht="12.95" customHeight="1">
      <c r="A54" s="45">
        <v>7</v>
      </c>
      <c r="B54" s="38" t="s">
        <v>239</v>
      </c>
      <c r="C54" s="45">
        <v>30</v>
      </c>
      <c r="D54" s="46"/>
      <c r="E54" s="73" t="s">
        <v>321</v>
      </c>
      <c r="F54" s="73" t="s">
        <v>321</v>
      </c>
      <c r="G54" s="73" t="s">
        <v>321</v>
      </c>
      <c r="H54" s="73" t="s">
        <v>321</v>
      </c>
      <c r="I54" s="73" t="s">
        <v>321</v>
      </c>
      <c r="J54" s="1" t="s">
        <v>321</v>
      </c>
      <c r="K54" s="1"/>
      <c r="L54" s="1"/>
      <c r="M54" s="1"/>
      <c r="N54" s="1"/>
      <c r="O54" s="1"/>
      <c r="P54" s="1"/>
      <c r="Q54" s="1"/>
      <c r="R54" s="1"/>
      <c r="S54" s="1"/>
      <c r="T54" s="1"/>
      <c r="U54" s="1"/>
      <c r="V54" s="1"/>
      <c r="W54" s="1"/>
      <c r="X54" s="1"/>
    </row>
    <row r="55" spans="1:24" ht="12.95" customHeight="1">
      <c r="A55" s="48"/>
      <c r="B55" s="53"/>
      <c r="C55" s="48"/>
      <c r="D55" s="54"/>
      <c r="E55" s="52"/>
      <c r="F55" s="52"/>
      <c r="G55" s="52"/>
      <c r="H55" s="52"/>
      <c r="I55" s="52"/>
      <c r="J55" s="52"/>
      <c r="K55" s="52"/>
      <c r="L55" s="52"/>
      <c r="M55" s="52"/>
      <c r="N55" s="52"/>
      <c r="O55" s="52"/>
      <c r="P55" s="52"/>
      <c r="Q55" s="52"/>
      <c r="R55" s="52"/>
      <c r="S55" s="52"/>
      <c r="T55" s="52"/>
    </row>
    <row r="56" spans="1:24" ht="12.95" customHeight="1">
      <c r="A56" s="45"/>
      <c r="B56" s="242" t="s">
        <v>65</v>
      </c>
      <c r="C56" s="243"/>
      <c r="D56" s="243"/>
      <c r="E56" s="243"/>
      <c r="F56" s="243"/>
      <c r="G56" s="243"/>
      <c r="H56" s="244"/>
      <c r="I56" s="260" t="s">
        <v>243</v>
      </c>
      <c r="J56" s="261"/>
      <c r="K56" s="261"/>
      <c r="L56" s="262"/>
      <c r="M56" s="260" t="s">
        <v>244</v>
      </c>
      <c r="N56" s="261"/>
      <c r="O56" s="261"/>
      <c r="P56" s="262"/>
      <c r="Q56" s="260" t="s">
        <v>245</v>
      </c>
      <c r="R56" s="261"/>
      <c r="S56" s="261"/>
      <c r="T56" s="262"/>
      <c r="U56" s="260" t="s">
        <v>43</v>
      </c>
      <c r="V56" s="261"/>
      <c r="W56" s="261"/>
      <c r="X56" s="262"/>
    </row>
    <row r="57" spans="1:24" ht="12.95" customHeight="1">
      <c r="A57" s="45">
        <v>14</v>
      </c>
      <c r="B57" s="173" t="s">
        <v>66</v>
      </c>
      <c r="C57" s="174"/>
      <c r="D57" s="174"/>
      <c r="E57" s="174"/>
      <c r="F57" s="174"/>
      <c r="G57" s="174"/>
      <c r="H57" s="175"/>
      <c r="I57" s="249" t="s">
        <v>321</v>
      </c>
      <c r="J57" s="249"/>
      <c r="K57" s="249"/>
      <c r="L57" s="249"/>
      <c r="M57" s="241"/>
      <c r="N57" s="241"/>
      <c r="O57" s="241"/>
      <c r="P57" s="241"/>
      <c r="Q57" s="254"/>
      <c r="R57" s="255"/>
      <c r="S57" s="255"/>
      <c r="T57" s="256"/>
      <c r="U57" s="249">
        <v>85</v>
      </c>
      <c r="V57" s="249"/>
      <c r="W57" s="249"/>
      <c r="X57" s="249"/>
    </row>
    <row r="58" spans="1:24" ht="12.95" customHeight="1">
      <c r="A58" s="45">
        <v>15</v>
      </c>
      <c r="B58" s="173" t="s">
        <v>67</v>
      </c>
      <c r="C58" s="174"/>
      <c r="D58" s="174"/>
      <c r="E58" s="174"/>
      <c r="F58" s="174"/>
      <c r="G58" s="174"/>
      <c r="H58" s="175"/>
      <c r="I58" s="249" t="s">
        <v>321</v>
      </c>
      <c r="J58" s="249"/>
      <c r="K58" s="249"/>
      <c r="L58" s="249"/>
      <c r="M58" s="241"/>
      <c r="N58" s="241"/>
      <c r="O58" s="241"/>
      <c r="P58" s="241"/>
      <c r="Q58" s="254"/>
      <c r="R58" s="255"/>
      <c r="S58" s="255"/>
      <c r="T58" s="256"/>
      <c r="U58" s="249">
        <v>85</v>
      </c>
      <c r="V58" s="249"/>
      <c r="W58" s="249"/>
      <c r="X58" s="249"/>
    </row>
    <row r="59" spans="1:24" ht="12.95" customHeight="1">
      <c r="A59" s="45">
        <v>16</v>
      </c>
      <c r="B59" s="279" t="s">
        <v>68</v>
      </c>
      <c r="C59" s="280"/>
      <c r="D59" s="280"/>
      <c r="E59" s="280"/>
      <c r="F59" s="280"/>
      <c r="G59" s="280"/>
      <c r="H59" s="281"/>
      <c r="I59" s="247" t="s">
        <v>321</v>
      </c>
      <c r="J59" s="247"/>
      <c r="K59" s="247"/>
      <c r="L59" s="247"/>
      <c r="M59" s="248"/>
      <c r="N59" s="248"/>
      <c r="O59" s="248"/>
      <c r="P59" s="248"/>
      <c r="Q59" s="254"/>
      <c r="R59" s="255"/>
      <c r="S59" s="255"/>
      <c r="T59" s="256"/>
      <c r="U59" s="247">
        <v>100</v>
      </c>
      <c r="V59" s="247"/>
      <c r="W59" s="247"/>
      <c r="X59" s="247"/>
    </row>
    <row r="60" spans="1:24" ht="12.95" customHeight="1">
      <c r="A60" s="45">
        <v>17</v>
      </c>
      <c r="B60" s="173" t="s">
        <v>69</v>
      </c>
      <c r="C60" s="174"/>
      <c r="D60" s="174"/>
      <c r="E60" s="174"/>
      <c r="F60" s="174"/>
      <c r="G60" s="174"/>
      <c r="H60" s="175"/>
      <c r="I60" s="249" t="s">
        <v>321</v>
      </c>
      <c r="J60" s="249"/>
      <c r="K60" s="249"/>
      <c r="L60" s="249"/>
      <c r="M60" s="241"/>
      <c r="N60" s="241"/>
      <c r="O60" s="241"/>
      <c r="P60" s="241"/>
      <c r="Q60" s="254"/>
      <c r="R60" s="255"/>
      <c r="S60" s="255"/>
      <c r="T60" s="256"/>
      <c r="U60" s="249">
        <v>85</v>
      </c>
      <c r="V60" s="249"/>
      <c r="W60" s="249"/>
      <c r="X60" s="249"/>
    </row>
    <row r="61" spans="1:24" ht="31.5" customHeight="1">
      <c r="A61" s="45">
        <v>18</v>
      </c>
      <c r="B61" s="173" t="s">
        <v>70</v>
      </c>
      <c r="C61" s="174"/>
      <c r="D61" s="174"/>
      <c r="E61" s="174"/>
      <c r="F61" s="174"/>
      <c r="G61" s="174"/>
      <c r="H61" s="175"/>
      <c r="I61" s="249" t="s">
        <v>321</v>
      </c>
      <c r="J61" s="249"/>
      <c r="K61" s="249"/>
      <c r="L61" s="249"/>
      <c r="M61" s="241"/>
      <c r="N61" s="241"/>
      <c r="O61" s="241"/>
      <c r="P61" s="241"/>
      <c r="Q61" s="254"/>
      <c r="R61" s="255"/>
      <c r="S61" s="255"/>
      <c r="T61" s="256"/>
      <c r="U61" s="249">
        <v>85</v>
      </c>
      <c r="V61" s="249"/>
      <c r="W61" s="249"/>
      <c r="X61" s="249"/>
    </row>
    <row r="62" spans="1:24" ht="12.95" customHeight="1">
      <c r="A62" s="45"/>
      <c r="B62" s="242" t="s">
        <v>71</v>
      </c>
      <c r="C62" s="243"/>
      <c r="D62" s="243"/>
      <c r="E62" s="243"/>
      <c r="F62" s="243"/>
      <c r="G62" s="243"/>
      <c r="H62" s="244"/>
      <c r="I62" s="260"/>
      <c r="J62" s="261"/>
      <c r="K62" s="261"/>
      <c r="L62" s="262"/>
      <c r="M62" s="260"/>
      <c r="N62" s="261"/>
      <c r="O62" s="261"/>
      <c r="P62" s="262"/>
      <c r="Q62" s="260"/>
      <c r="R62" s="261"/>
      <c r="S62" s="261"/>
      <c r="T62" s="262"/>
      <c r="U62" s="260"/>
      <c r="V62" s="261"/>
      <c r="W62" s="261"/>
      <c r="X62" s="262"/>
    </row>
    <row r="63" spans="1:24" ht="12" customHeight="1">
      <c r="A63" s="45">
        <v>19</v>
      </c>
      <c r="B63" s="173" t="s">
        <v>307</v>
      </c>
      <c r="C63" s="174"/>
      <c r="D63" s="174"/>
      <c r="E63" s="174"/>
      <c r="F63" s="174"/>
      <c r="G63" s="174"/>
      <c r="H63" s="175"/>
      <c r="I63" s="241" t="s">
        <v>321</v>
      </c>
      <c r="J63" s="241"/>
      <c r="K63" s="241"/>
      <c r="L63" s="241"/>
      <c r="M63" s="241"/>
      <c r="N63" s="241"/>
      <c r="O63" s="241"/>
      <c r="P63" s="241"/>
      <c r="Q63" s="254"/>
      <c r="R63" s="255"/>
      <c r="S63" s="255"/>
      <c r="T63" s="256"/>
      <c r="U63" s="241">
        <v>100</v>
      </c>
      <c r="V63" s="241"/>
      <c r="W63" s="241"/>
      <c r="X63" s="241"/>
    </row>
    <row r="64" spans="1:24" ht="12.95" customHeight="1">
      <c r="A64" s="45"/>
      <c r="B64" s="242" t="s">
        <v>79</v>
      </c>
      <c r="C64" s="243"/>
      <c r="D64" s="243"/>
      <c r="E64" s="243"/>
      <c r="F64" s="243"/>
      <c r="G64" s="243"/>
      <c r="H64" s="244"/>
      <c r="I64" s="260"/>
      <c r="J64" s="261"/>
      <c r="K64" s="261"/>
      <c r="L64" s="262"/>
      <c r="M64" s="260"/>
      <c r="N64" s="261"/>
      <c r="O64" s="261"/>
      <c r="P64" s="262"/>
      <c r="Q64" s="260"/>
      <c r="R64" s="261"/>
      <c r="S64" s="261"/>
      <c r="T64" s="262"/>
      <c r="U64" s="260"/>
      <c r="V64" s="261"/>
      <c r="W64" s="261"/>
      <c r="X64" s="262"/>
    </row>
    <row r="65" spans="1:24" ht="12" customHeight="1">
      <c r="A65" s="45">
        <v>20</v>
      </c>
      <c r="B65" s="173" t="s">
        <v>322</v>
      </c>
      <c r="C65" s="174"/>
      <c r="D65" s="174"/>
      <c r="E65" s="174"/>
      <c r="F65" s="174"/>
      <c r="G65" s="174"/>
      <c r="H65" s="175"/>
      <c r="I65" s="241" t="s">
        <v>321</v>
      </c>
      <c r="J65" s="241"/>
      <c r="K65" s="241"/>
      <c r="L65" s="241"/>
      <c r="M65" s="241"/>
      <c r="N65" s="241"/>
      <c r="O65" s="241"/>
      <c r="P65" s="241"/>
      <c r="Q65" s="254"/>
      <c r="R65" s="255"/>
      <c r="S65" s="255"/>
      <c r="T65" s="256"/>
      <c r="U65" s="241">
        <v>0</v>
      </c>
      <c r="V65" s="241"/>
      <c r="W65" s="241"/>
      <c r="X65" s="241"/>
    </row>
    <row r="66" spans="1:24" ht="12.95" customHeight="1">
      <c r="A66" s="45"/>
      <c r="B66" s="242" t="s">
        <v>80</v>
      </c>
      <c r="C66" s="243" t="s">
        <v>80</v>
      </c>
      <c r="D66" s="243" t="s">
        <v>80</v>
      </c>
      <c r="E66" s="243" t="s">
        <v>80</v>
      </c>
      <c r="F66" s="243" t="s">
        <v>80</v>
      </c>
      <c r="G66" s="243" t="s">
        <v>80</v>
      </c>
      <c r="H66" s="244" t="s">
        <v>80</v>
      </c>
      <c r="I66" s="260"/>
      <c r="J66" s="261"/>
      <c r="K66" s="261"/>
      <c r="L66" s="262"/>
      <c r="M66" s="260"/>
      <c r="N66" s="261"/>
      <c r="O66" s="261"/>
      <c r="P66" s="262"/>
      <c r="Q66" s="260"/>
      <c r="R66" s="261"/>
      <c r="S66" s="261"/>
      <c r="T66" s="262"/>
      <c r="U66" s="260"/>
      <c r="V66" s="261"/>
      <c r="W66" s="261"/>
      <c r="X66" s="262"/>
    </row>
    <row r="67" spans="1:24" ht="12" customHeight="1">
      <c r="A67" s="45">
        <v>21</v>
      </c>
      <c r="B67" s="173" t="s">
        <v>76</v>
      </c>
      <c r="C67" s="174" t="s">
        <v>76</v>
      </c>
      <c r="D67" s="174" t="s">
        <v>76</v>
      </c>
      <c r="E67" s="174" t="s">
        <v>76</v>
      </c>
      <c r="F67" s="174" t="s">
        <v>76</v>
      </c>
      <c r="G67" s="174" t="s">
        <v>76</v>
      </c>
      <c r="H67" s="175" t="s">
        <v>76</v>
      </c>
      <c r="I67" s="241" t="s">
        <v>321</v>
      </c>
      <c r="J67" s="241"/>
      <c r="K67" s="241"/>
      <c r="L67" s="241"/>
      <c r="M67" s="241"/>
      <c r="N67" s="241"/>
      <c r="O67" s="241"/>
      <c r="P67" s="241"/>
      <c r="Q67" s="254"/>
      <c r="R67" s="255"/>
      <c r="S67" s="255"/>
      <c r="T67" s="256"/>
      <c r="U67" s="241">
        <v>40</v>
      </c>
      <c r="V67" s="241"/>
      <c r="W67" s="241"/>
      <c r="X67" s="241"/>
    </row>
    <row r="68" spans="1:24" ht="12.95" customHeight="1">
      <c r="A68" s="45">
        <v>22</v>
      </c>
      <c r="B68" s="173" t="s">
        <v>78</v>
      </c>
      <c r="C68" s="174" t="s">
        <v>78</v>
      </c>
      <c r="D68" s="174" t="s">
        <v>78</v>
      </c>
      <c r="E68" s="174" t="s">
        <v>78</v>
      </c>
      <c r="F68" s="174" t="s">
        <v>78</v>
      </c>
      <c r="G68" s="174" t="s">
        <v>78</v>
      </c>
      <c r="H68" s="175" t="s">
        <v>78</v>
      </c>
      <c r="I68" s="241" t="s">
        <v>321</v>
      </c>
      <c r="J68" s="241"/>
      <c r="K68" s="241"/>
      <c r="L68" s="241"/>
      <c r="M68" s="241"/>
      <c r="N68" s="241"/>
      <c r="O68" s="241"/>
      <c r="P68" s="241"/>
      <c r="Q68" s="254"/>
      <c r="R68" s="255"/>
      <c r="S68" s="255"/>
      <c r="T68" s="256"/>
      <c r="U68" s="241">
        <v>40</v>
      </c>
      <c r="V68" s="241"/>
      <c r="W68" s="241"/>
      <c r="X68" s="241"/>
    </row>
    <row r="69" spans="1:24" ht="12" customHeight="1">
      <c r="A69" s="45">
        <v>23</v>
      </c>
      <c r="B69" s="173" t="s">
        <v>77</v>
      </c>
      <c r="C69" s="174" t="s">
        <v>77</v>
      </c>
      <c r="D69" s="174" t="s">
        <v>77</v>
      </c>
      <c r="E69" s="174" t="s">
        <v>77</v>
      </c>
      <c r="F69" s="174" t="s">
        <v>77</v>
      </c>
      <c r="G69" s="174" t="s">
        <v>77</v>
      </c>
      <c r="H69" s="175" t="s">
        <v>77</v>
      </c>
      <c r="I69" s="241" t="s">
        <v>321</v>
      </c>
      <c r="J69" s="241"/>
      <c r="K69" s="241"/>
      <c r="L69" s="241"/>
      <c r="M69" s="241"/>
      <c r="N69" s="241"/>
      <c r="O69" s="241"/>
      <c r="P69" s="241"/>
      <c r="Q69" s="254"/>
      <c r="R69" s="255"/>
      <c r="S69" s="255"/>
      <c r="T69" s="256"/>
      <c r="U69" s="241">
        <v>40</v>
      </c>
      <c r="V69" s="241"/>
      <c r="W69" s="241"/>
      <c r="X69" s="241"/>
    </row>
  </sheetData>
  <mergeCells count="181">
    <mergeCell ref="U57:X57"/>
    <mergeCell ref="Q69:T69"/>
    <mergeCell ref="Q62:T62"/>
    <mergeCell ref="Q61:T61"/>
    <mergeCell ref="Q67:T67"/>
    <mergeCell ref="Q68:T68"/>
    <mergeCell ref="U68:X68"/>
    <mergeCell ref="I69:L69"/>
    <mergeCell ref="M69:P69"/>
    <mergeCell ref="U69:X69"/>
    <mergeCell ref="U65:X65"/>
    <mergeCell ref="I66:L66"/>
    <mergeCell ref="M66:P66"/>
    <mergeCell ref="Q66:T66"/>
    <mergeCell ref="U66:X66"/>
    <mergeCell ref="I67:L67"/>
    <mergeCell ref="M67:P67"/>
    <mergeCell ref="U67:X67"/>
    <mergeCell ref="M58:P58"/>
    <mergeCell ref="Q58:T58"/>
    <mergeCell ref="U58:X58"/>
    <mergeCell ref="I64:L64"/>
    <mergeCell ref="M64:P64"/>
    <mergeCell ref="Q64:T64"/>
    <mergeCell ref="U64:X64"/>
    <mergeCell ref="I63:L63"/>
    <mergeCell ref="M63:P63"/>
    <mergeCell ref="Q63:T63"/>
    <mergeCell ref="U63:X63"/>
    <mergeCell ref="Q59:T59"/>
    <mergeCell ref="U59:X59"/>
    <mergeCell ref="I60:L60"/>
    <mergeCell ref="M60:P60"/>
    <mergeCell ref="Q60:T60"/>
    <mergeCell ref="Q65:T65"/>
    <mergeCell ref="U36:X36"/>
    <mergeCell ref="I62:L62"/>
    <mergeCell ref="M62:P62"/>
    <mergeCell ref="U62:X62"/>
    <mergeCell ref="E46:X46"/>
    <mergeCell ref="A43:X43"/>
    <mergeCell ref="A44:X44"/>
    <mergeCell ref="I36:L36"/>
    <mergeCell ref="M36:P36"/>
    <mergeCell ref="Q36:T36"/>
    <mergeCell ref="B59:H59"/>
    <mergeCell ref="B60:H60"/>
    <mergeCell ref="U60:X60"/>
    <mergeCell ref="B61:H61"/>
    <mergeCell ref="I61:L61"/>
    <mergeCell ref="M61:P61"/>
    <mergeCell ref="U61:X61"/>
    <mergeCell ref="Q57:T57"/>
    <mergeCell ref="B58:H58"/>
    <mergeCell ref="I57:L57"/>
    <mergeCell ref="M57:P57"/>
    <mergeCell ref="I56:L56"/>
    <mergeCell ref="M56:P56"/>
    <mergeCell ref="Q56:T56"/>
    <mergeCell ref="U33:X33"/>
    <mergeCell ref="I34:L34"/>
    <mergeCell ref="M34:P34"/>
    <mergeCell ref="Q34:T34"/>
    <mergeCell ref="U34:X34"/>
    <mergeCell ref="I35:L35"/>
    <mergeCell ref="M35:P35"/>
    <mergeCell ref="Q35:T35"/>
    <mergeCell ref="U35:X35"/>
    <mergeCell ref="I33:L33"/>
    <mergeCell ref="M33:P33"/>
    <mergeCell ref="Q33:T33"/>
    <mergeCell ref="U56:X56"/>
    <mergeCell ref="U30:X30"/>
    <mergeCell ref="I31:L31"/>
    <mergeCell ref="M31:P31"/>
    <mergeCell ref="Q31:T31"/>
    <mergeCell ref="U31:X31"/>
    <mergeCell ref="I32:L32"/>
    <mergeCell ref="M32:P32"/>
    <mergeCell ref="Q32:T32"/>
    <mergeCell ref="U32:X32"/>
    <mergeCell ref="I30:L30"/>
    <mergeCell ref="M30:P30"/>
    <mergeCell ref="Q30:T30"/>
    <mergeCell ref="U28:X28"/>
    <mergeCell ref="I28:L28"/>
    <mergeCell ref="M28:P28"/>
    <mergeCell ref="Q29:T29"/>
    <mergeCell ref="U29:X29"/>
    <mergeCell ref="I29:L29"/>
    <mergeCell ref="M29:P29"/>
    <mergeCell ref="Q28:T28"/>
    <mergeCell ref="I27:L27"/>
    <mergeCell ref="M27:P27"/>
    <mergeCell ref="Q27:T27"/>
    <mergeCell ref="U27:X27"/>
    <mergeCell ref="U23:X23"/>
    <mergeCell ref="I24:L24"/>
    <mergeCell ref="M24:P24"/>
    <mergeCell ref="Q24:T24"/>
    <mergeCell ref="U24:X24"/>
    <mergeCell ref="I26:L26"/>
    <mergeCell ref="M26:P26"/>
    <mergeCell ref="I25:L25"/>
    <mergeCell ref="M25:P25"/>
    <mergeCell ref="Q25:T25"/>
    <mergeCell ref="U25:X25"/>
    <mergeCell ref="Q26:T26"/>
    <mergeCell ref="U26:X26"/>
    <mergeCell ref="I23:L23"/>
    <mergeCell ref="M23:P23"/>
    <mergeCell ref="Q23:T23"/>
    <mergeCell ref="M22:P22"/>
    <mergeCell ref="Q22:T22"/>
    <mergeCell ref="U22:X22"/>
    <mergeCell ref="A3:X3"/>
    <mergeCell ref="A5:X5"/>
    <mergeCell ref="E7:X7"/>
    <mergeCell ref="U18:X18"/>
    <mergeCell ref="Q18:T18"/>
    <mergeCell ref="M18:P18"/>
    <mergeCell ref="I18:L18"/>
    <mergeCell ref="I17:X17"/>
    <mergeCell ref="B17:H17"/>
    <mergeCell ref="A4:X4"/>
    <mergeCell ref="C7:D7"/>
    <mergeCell ref="A7:A8"/>
    <mergeCell ref="B18:H18"/>
    <mergeCell ref="B19:H19"/>
    <mergeCell ref="I19:L19"/>
    <mergeCell ref="M19:P19"/>
    <mergeCell ref="Q19:T19"/>
    <mergeCell ref="U19:X19"/>
    <mergeCell ref="B66:H66"/>
    <mergeCell ref="I58:L58"/>
    <mergeCell ref="B27:H27"/>
    <mergeCell ref="B57:H57"/>
    <mergeCell ref="B20:H20"/>
    <mergeCell ref="B21:H21"/>
    <mergeCell ref="B22:H22"/>
    <mergeCell ref="B23:H23"/>
    <mergeCell ref="B24:H24"/>
    <mergeCell ref="B25:H25"/>
    <mergeCell ref="B26:H26"/>
    <mergeCell ref="B28:H28"/>
    <mergeCell ref="B29:H29"/>
    <mergeCell ref="A42:X42"/>
    <mergeCell ref="A46:A47"/>
    <mergeCell ref="I20:L20"/>
    <mergeCell ref="M20:P20"/>
    <mergeCell ref="Q20:T20"/>
    <mergeCell ref="U20:X20"/>
    <mergeCell ref="I21:L21"/>
    <mergeCell ref="M21:P21"/>
    <mergeCell ref="Q21:T21"/>
    <mergeCell ref="U21:X21"/>
    <mergeCell ref="I22:L22"/>
    <mergeCell ref="A2:G2"/>
    <mergeCell ref="A1:W1"/>
    <mergeCell ref="B69:H69"/>
    <mergeCell ref="I68:L68"/>
    <mergeCell ref="M68:P68"/>
    <mergeCell ref="B64:H64"/>
    <mergeCell ref="B67:H67"/>
    <mergeCell ref="B30:H30"/>
    <mergeCell ref="B31:H31"/>
    <mergeCell ref="B32:H32"/>
    <mergeCell ref="B33:H33"/>
    <mergeCell ref="B34:H34"/>
    <mergeCell ref="B35:H35"/>
    <mergeCell ref="B36:H36"/>
    <mergeCell ref="B63:H63"/>
    <mergeCell ref="C46:D46"/>
    <mergeCell ref="B62:H62"/>
    <mergeCell ref="B56:H56"/>
    <mergeCell ref="B65:H65"/>
    <mergeCell ref="I65:L65"/>
    <mergeCell ref="M65:P65"/>
    <mergeCell ref="B68:H68"/>
    <mergeCell ref="I59:L59"/>
    <mergeCell ref="M59:P59"/>
  </mergeCells>
  <printOptions horizontalCentered="1"/>
  <pageMargins left="0.23622047244094491" right="0.23622047244094491" top="0.55118110236220474" bottom="0.35433070866141736" header="0.31496062992125984" footer="0.31496062992125984"/>
  <pageSetup orientation="landscape" r:id="rId1"/>
  <drawing r:id="rId2"/>
</worksheet>
</file>

<file path=xl/worksheets/sheet9.xml><?xml version="1.0" encoding="utf-8"?>
<worksheet xmlns="http://schemas.openxmlformats.org/spreadsheetml/2006/main" xmlns:r="http://schemas.openxmlformats.org/officeDocument/2006/relationships">
  <sheetPr codeName="Hoja13"/>
  <dimension ref="A1:AG35"/>
  <sheetViews>
    <sheetView view="pageBreakPreview" zoomScale="229" zoomScaleSheetLayoutView="229" workbookViewId="0">
      <selection activeCell="L12" sqref="L12"/>
    </sheetView>
  </sheetViews>
  <sheetFormatPr baseColWidth="10" defaultRowHeight="15"/>
  <cols>
    <col min="1" max="1" width="7.7109375" customWidth="1"/>
    <col min="2" max="2" width="14.28515625" customWidth="1"/>
    <col min="4" max="4" width="12.7109375" customWidth="1"/>
    <col min="5" max="5" width="13.42578125" customWidth="1"/>
    <col min="6" max="6" width="12.42578125" customWidth="1"/>
  </cols>
  <sheetData>
    <row r="1" spans="1:33" s="94" customFormat="1" ht="16.5" customHeight="1">
      <c r="A1" s="137" t="s">
        <v>434</v>
      </c>
      <c r="B1" s="137"/>
      <c r="C1" s="137"/>
      <c r="D1" s="137"/>
      <c r="E1" s="137"/>
      <c r="F1" s="137"/>
      <c r="G1" s="137"/>
      <c r="H1" s="117"/>
      <c r="I1" s="117"/>
      <c r="J1" s="117"/>
      <c r="K1" s="117"/>
      <c r="L1" s="117"/>
      <c r="M1" s="117"/>
      <c r="N1" s="117"/>
      <c r="O1" s="117"/>
      <c r="P1" s="117"/>
      <c r="Q1" s="117"/>
      <c r="R1" s="117"/>
      <c r="S1" s="117"/>
      <c r="T1" s="117"/>
      <c r="U1" s="117"/>
      <c r="V1" s="117"/>
      <c r="W1" s="117"/>
      <c r="X1" s="117"/>
      <c r="Y1" s="117"/>
      <c r="Z1" s="117"/>
      <c r="AA1" s="117"/>
      <c r="AB1" s="117"/>
      <c r="AC1" s="117"/>
      <c r="AD1" s="117"/>
    </row>
    <row r="2" spans="1:33" s="94" customFormat="1" ht="19.5" customHeight="1">
      <c r="A2" s="282" t="s">
        <v>425</v>
      </c>
      <c r="B2" s="282"/>
      <c r="C2" s="282"/>
      <c r="D2" s="282"/>
      <c r="E2" s="282"/>
      <c r="F2" s="282"/>
      <c r="G2" s="282"/>
      <c r="H2" s="90"/>
      <c r="I2" s="90"/>
      <c r="J2" s="90"/>
      <c r="K2" s="90"/>
      <c r="L2" s="90"/>
      <c r="M2" s="90"/>
      <c r="N2" s="90"/>
      <c r="O2" s="90"/>
      <c r="P2" s="90"/>
      <c r="Q2" s="90"/>
      <c r="R2" s="90"/>
      <c r="S2" s="90"/>
      <c r="T2" s="90"/>
      <c r="U2" s="90"/>
      <c r="V2" s="90"/>
      <c r="W2" s="90"/>
      <c r="X2" s="90"/>
      <c r="Y2" s="90"/>
      <c r="Z2" s="90"/>
      <c r="AA2" s="90"/>
      <c r="AB2" s="90"/>
      <c r="AC2" s="90"/>
      <c r="AD2" s="90"/>
      <c r="AE2" s="90"/>
      <c r="AF2" s="90"/>
      <c r="AG2" s="90"/>
    </row>
    <row r="3" spans="1:33" ht="20.25" customHeight="1">
      <c r="A3" s="286" t="s">
        <v>268</v>
      </c>
      <c r="B3" s="286"/>
      <c r="C3" s="286"/>
      <c r="D3" s="286"/>
      <c r="E3" s="286"/>
      <c r="F3" s="286"/>
      <c r="G3" s="286"/>
    </row>
    <row r="5" spans="1:33" ht="22.5" customHeight="1">
      <c r="A5" s="287" t="s">
        <v>261</v>
      </c>
      <c r="B5" s="287"/>
      <c r="C5" s="287"/>
      <c r="D5" s="287"/>
      <c r="E5" s="287"/>
      <c r="F5" s="287"/>
      <c r="G5" s="287"/>
    </row>
    <row r="6" spans="1:33" ht="15.75" customHeight="1">
      <c r="A6" s="287"/>
      <c r="B6" s="287"/>
      <c r="C6" s="287"/>
      <c r="D6" s="287"/>
      <c r="E6" s="287"/>
      <c r="F6" s="287"/>
      <c r="G6" s="287"/>
    </row>
    <row r="7" spans="1:33" ht="12" customHeight="1">
      <c r="A7" s="60"/>
      <c r="B7" s="60"/>
      <c r="C7" s="60"/>
      <c r="D7" s="60"/>
      <c r="E7" s="60"/>
      <c r="F7" s="60"/>
      <c r="G7" s="60"/>
    </row>
    <row r="8" spans="1:33" ht="24" customHeight="1">
      <c r="A8" s="266" t="s">
        <v>262</v>
      </c>
      <c r="B8" s="266"/>
      <c r="C8" s="266"/>
      <c r="D8" s="266"/>
      <c r="E8" s="266" t="s">
        <v>263</v>
      </c>
      <c r="F8" s="266"/>
      <c r="G8" s="266"/>
    </row>
    <row r="9" spans="1:33" ht="15" customHeight="1">
      <c r="A9" s="253" t="s">
        <v>264</v>
      </c>
      <c r="B9" s="253"/>
      <c r="C9" s="253"/>
      <c r="D9" s="253"/>
      <c r="E9" s="253">
        <v>0</v>
      </c>
      <c r="F9" s="253"/>
      <c r="G9" s="253"/>
    </row>
    <row r="10" spans="1:33" ht="15" customHeight="1">
      <c r="A10" s="253" t="s">
        <v>265</v>
      </c>
      <c r="B10" s="253"/>
      <c r="C10" s="253"/>
      <c r="D10" s="253"/>
      <c r="E10" s="253">
        <v>1</v>
      </c>
      <c r="F10" s="253"/>
      <c r="G10" s="253"/>
    </row>
    <row r="11" spans="1:33" ht="15" customHeight="1">
      <c r="A11" s="253" t="s">
        <v>266</v>
      </c>
      <c r="B11" s="253"/>
      <c r="C11" s="253"/>
      <c r="D11" s="253"/>
      <c r="E11" s="253">
        <v>2</v>
      </c>
      <c r="F11" s="253"/>
      <c r="G11" s="253"/>
    </row>
    <row r="12" spans="1:33" ht="30.75" customHeight="1">
      <c r="A12" s="287" t="s">
        <v>267</v>
      </c>
      <c r="B12" s="287"/>
      <c r="C12" s="287"/>
      <c r="D12" s="287"/>
      <c r="E12" s="287"/>
      <c r="F12" s="287"/>
      <c r="G12" s="287"/>
    </row>
    <row r="13" spans="1:33" ht="24" customHeight="1">
      <c r="A13" s="283"/>
      <c r="B13" s="283"/>
      <c r="C13" s="283"/>
      <c r="D13" s="283"/>
      <c r="E13" s="283"/>
      <c r="F13" s="283"/>
      <c r="G13" s="283"/>
    </row>
    <row r="14" spans="1:33">
      <c r="A14" s="57"/>
      <c r="B14" s="285" t="s">
        <v>257</v>
      </c>
      <c r="C14" s="285"/>
      <c r="D14" s="285"/>
      <c r="E14" s="285"/>
      <c r="F14" s="285"/>
    </row>
    <row r="15" spans="1:33" ht="24" customHeight="1">
      <c r="A15" s="57"/>
      <c r="B15" s="290" t="s">
        <v>256</v>
      </c>
      <c r="C15" s="290"/>
      <c r="D15" s="290"/>
      <c r="E15" s="290"/>
      <c r="F15" s="290"/>
    </row>
    <row r="16" spans="1:33">
      <c r="A16" s="57"/>
      <c r="B16" s="58" t="s">
        <v>250</v>
      </c>
      <c r="C16" s="58" t="s">
        <v>82</v>
      </c>
      <c r="D16" s="284" t="s">
        <v>251</v>
      </c>
      <c r="E16" s="284"/>
      <c r="F16" s="284"/>
    </row>
    <row r="17" spans="1:6">
      <c r="A17" s="57"/>
      <c r="B17" s="58" t="s">
        <v>252</v>
      </c>
      <c r="C17" s="58">
        <v>5</v>
      </c>
      <c r="D17" s="59"/>
      <c r="E17" s="59"/>
      <c r="F17" s="59"/>
    </row>
    <row r="18" spans="1:6">
      <c r="A18" s="57"/>
      <c r="B18" s="58" t="s">
        <v>253</v>
      </c>
      <c r="C18" s="58">
        <v>4</v>
      </c>
      <c r="D18" s="59"/>
      <c r="E18" s="59"/>
      <c r="F18" s="59"/>
    </row>
    <row r="19" spans="1:6">
      <c r="A19" s="57"/>
      <c r="B19" s="58" t="s">
        <v>254</v>
      </c>
      <c r="C19" s="58">
        <v>3</v>
      </c>
      <c r="D19" s="59"/>
      <c r="E19" s="59"/>
      <c r="F19" s="59"/>
    </row>
    <row r="20" spans="1:6">
      <c r="A20" s="57"/>
      <c r="B20" s="58" t="s">
        <v>255</v>
      </c>
      <c r="C20" s="58">
        <v>2</v>
      </c>
      <c r="D20" s="59"/>
      <c r="E20" s="59"/>
      <c r="F20" s="59"/>
    </row>
    <row r="21" spans="1:6">
      <c r="A21" s="57"/>
      <c r="B21" s="58" t="s">
        <v>85</v>
      </c>
      <c r="C21" s="58">
        <v>1</v>
      </c>
      <c r="D21" s="59"/>
      <c r="E21" s="59"/>
      <c r="F21" s="59"/>
    </row>
    <row r="22" spans="1:6" ht="15.75" customHeight="1">
      <c r="A22" s="57"/>
      <c r="B22" s="285" t="s">
        <v>87</v>
      </c>
      <c r="C22" s="285"/>
      <c r="D22" s="58" t="s">
        <v>45</v>
      </c>
      <c r="E22" s="58" t="s">
        <v>46</v>
      </c>
      <c r="F22" s="58" t="s">
        <v>47</v>
      </c>
    </row>
    <row r="23" spans="1:6">
      <c r="A23" s="57"/>
      <c r="B23" s="285" t="s">
        <v>82</v>
      </c>
      <c r="C23" s="285"/>
      <c r="D23" s="58">
        <v>3</v>
      </c>
      <c r="E23" s="58">
        <v>4</v>
      </c>
      <c r="F23" s="58">
        <v>5</v>
      </c>
    </row>
    <row r="24" spans="1:6">
      <c r="A24" s="57"/>
      <c r="B24" s="57" t="s">
        <v>259</v>
      </c>
      <c r="C24" s="57"/>
      <c r="D24" s="57"/>
      <c r="E24" s="57"/>
      <c r="F24" s="57"/>
    </row>
    <row r="25" spans="1:6">
      <c r="A25" s="57"/>
      <c r="B25" s="57"/>
      <c r="C25" s="57"/>
      <c r="D25" s="57"/>
      <c r="E25" s="57"/>
      <c r="F25" s="57"/>
    </row>
    <row r="26" spans="1:6" ht="21" customHeight="1">
      <c r="A26" s="288" t="s">
        <v>258</v>
      </c>
      <c r="B26" s="290" t="s">
        <v>256</v>
      </c>
      <c r="C26" s="290"/>
      <c r="D26" s="290"/>
      <c r="E26" s="290"/>
      <c r="F26" s="290"/>
    </row>
    <row r="27" spans="1:6">
      <c r="A27" s="288"/>
      <c r="B27" s="58" t="s">
        <v>250</v>
      </c>
      <c r="C27" s="58" t="s">
        <v>82</v>
      </c>
      <c r="D27" s="284" t="s">
        <v>251</v>
      </c>
      <c r="E27" s="284"/>
      <c r="F27" s="284"/>
    </row>
    <row r="28" spans="1:6">
      <c r="A28" s="288"/>
      <c r="B28" s="58" t="s">
        <v>252</v>
      </c>
      <c r="C28" s="58">
        <v>5</v>
      </c>
      <c r="D28" s="59"/>
      <c r="E28" s="59"/>
      <c r="F28" s="59"/>
    </row>
    <row r="29" spans="1:6">
      <c r="A29" s="288"/>
      <c r="B29" s="58" t="s">
        <v>253</v>
      </c>
      <c r="C29" s="58">
        <v>4</v>
      </c>
      <c r="D29" s="59"/>
      <c r="E29" s="59"/>
      <c r="F29" s="59"/>
    </row>
    <row r="30" spans="1:6">
      <c r="A30" s="288"/>
      <c r="B30" s="58" t="s">
        <v>254</v>
      </c>
      <c r="C30" s="58">
        <v>3</v>
      </c>
      <c r="D30" s="59"/>
      <c r="E30" s="59"/>
      <c r="F30" s="59"/>
    </row>
    <row r="31" spans="1:6">
      <c r="A31" s="288"/>
      <c r="B31" s="58" t="s">
        <v>255</v>
      </c>
      <c r="C31" s="58">
        <v>2</v>
      </c>
      <c r="D31" s="59"/>
      <c r="E31" s="59"/>
      <c r="F31" s="59"/>
    </row>
    <row r="32" spans="1:6">
      <c r="A32" s="288"/>
      <c r="B32" s="58" t="s">
        <v>85</v>
      </c>
      <c r="C32" s="58">
        <v>1</v>
      </c>
      <c r="D32" s="59"/>
      <c r="E32" s="59"/>
      <c r="F32" s="59"/>
    </row>
    <row r="33" spans="1:6">
      <c r="A33" s="288"/>
      <c r="B33" s="285" t="s">
        <v>87</v>
      </c>
      <c r="C33" s="285"/>
      <c r="D33" s="58" t="s">
        <v>45</v>
      </c>
      <c r="E33" s="58" t="s">
        <v>46</v>
      </c>
      <c r="F33" s="58" t="s">
        <v>47</v>
      </c>
    </row>
    <row r="34" spans="1:6">
      <c r="A34" s="288"/>
      <c r="B34" s="285" t="s">
        <v>82</v>
      </c>
      <c r="C34" s="285"/>
      <c r="D34" s="58">
        <v>3</v>
      </c>
      <c r="E34" s="58">
        <v>4</v>
      </c>
      <c r="F34" s="58">
        <v>5</v>
      </c>
    </row>
    <row r="35" spans="1:6">
      <c r="B35" s="289" t="s">
        <v>260</v>
      </c>
      <c r="C35" s="289"/>
      <c r="D35" s="289"/>
      <c r="E35" s="289"/>
      <c r="F35" s="289"/>
    </row>
  </sheetData>
  <mergeCells count="26">
    <mergeCell ref="A26:A34"/>
    <mergeCell ref="B35:F35"/>
    <mergeCell ref="B26:F26"/>
    <mergeCell ref="D27:F27"/>
    <mergeCell ref="A12:G12"/>
    <mergeCell ref="B22:C22"/>
    <mergeCell ref="B23:C23"/>
    <mergeCell ref="B15:F15"/>
    <mergeCell ref="B33:C33"/>
    <mergeCell ref="B34:C34"/>
    <mergeCell ref="A2:G2"/>
    <mergeCell ref="A1:G1"/>
    <mergeCell ref="A13:D13"/>
    <mergeCell ref="E13:G13"/>
    <mergeCell ref="D16:F16"/>
    <mergeCell ref="B14:F14"/>
    <mergeCell ref="A3:G3"/>
    <mergeCell ref="A9:D9"/>
    <mergeCell ref="E9:G9"/>
    <mergeCell ref="A10:D10"/>
    <mergeCell ref="E10:G10"/>
    <mergeCell ref="A11:D11"/>
    <mergeCell ref="E11:G11"/>
    <mergeCell ref="A5:G6"/>
    <mergeCell ref="A8:D8"/>
    <mergeCell ref="E8:G8"/>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1 Gestión del Riesgo</vt:lpstr>
      <vt:lpstr>Mapa de riesgos de corrupción</vt:lpstr>
      <vt:lpstr>Definicion del riesgo</vt:lpstr>
      <vt:lpstr>Identificación riesgo corrupció</vt:lpstr>
      <vt:lpstr>Impacto</vt:lpstr>
      <vt:lpstr>Probabilidad</vt:lpstr>
      <vt:lpstr>Riesgo inherente</vt:lpstr>
      <vt:lpstr>Controles</vt:lpstr>
      <vt:lpstr>Riesgo Residual</vt:lpstr>
      <vt:lpstr>Monitoreo y revisión</vt:lpstr>
      <vt:lpstr>Seguimiento</vt:lpstr>
      <vt:lpstr>'Mapa de riesgos de corrupción'!_GoBack</vt:lpstr>
      <vt:lpstr>'1 Gestión del Riesgo'!Área_de_impresión</vt:lpstr>
      <vt:lpstr>Controles!Área_de_impresión</vt:lpstr>
      <vt:lpstr>'Definicion del riesgo'!Área_de_impresión</vt:lpstr>
      <vt:lpstr>'Identificación riesgo corrupció'!Área_de_impresión</vt:lpstr>
      <vt:lpstr>Impacto!Área_de_impresión</vt:lpstr>
      <vt:lpstr>'Mapa de riesgos de corrupción'!Área_de_impresión</vt:lpstr>
      <vt:lpstr>'Monitoreo y revisión'!Área_de_impresión</vt:lpstr>
      <vt:lpstr>Probabilidad!Área_de_impresión</vt:lpstr>
      <vt:lpstr>'Riesgo inherente'!Área_de_impresión</vt:lpstr>
      <vt:lpstr>Seguimiento!Área_de_impresión</vt:lpstr>
      <vt:lpstr>'1 Gestión del Riesgo'!Títulos_a_imprimir</vt:lpstr>
      <vt:lpstr>'Mapa de riesgos de corrupción'!Títulos_a_imprimir</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PORTATIL SEC. DE PLANEACION</dc:creator>
  <cp:lastModifiedBy>PLANEA03</cp:lastModifiedBy>
  <cp:lastPrinted>2018-01-29T19:23:42Z</cp:lastPrinted>
  <dcterms:created xsi:type="dcterms:W3CDTF">2016-05-06T14:42:10Z</dcterms:created>
  <dcterms:modified xsi:type="dcterms:W3CDTF">2018-01-29T20:33:42Z</dcterms:modified>
</cp:coreProperties>
</file>