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elkin.anchicoque\Mi unidad\PLANEACIÓN DTAL ASISTENCIA T\2025\PLAN INDICATIVO 2024-2027\"/>
    </mc:Choice>
  </mc:AlternateContent>
  <xr:revisionPtr revIDLastSave="0" documentId="13_ncr:1_{C70115FB-7091-406A-A3F5-511974E7AC13}" xr6:coauthVersionLast="47" xr6:coauthVersionMax="47" xr10:uidLastSave="{00000000-0000-0000-0000-000000000000}"/>
  <workbookProtection workbookAlgorithmName="SHA-512" workbookHashValue="vyFqj1TRe72Wru+DwWD0HLvTwwEY0m9wIHUHs5R13Q1FFxUxcdzM484O9tktkD9k3ldkUH7HzqUwR0F8R86AwQ==" workbookSaltValue="CcVJT/ypsNqGUgx+McaMCw==" workbookSpinCount="100000" lockStructure="1"/>
  <bookViews>
    <workbookView xWindow="-120" yWindow="-120" windowWidth="29040" windowHeight="15720" xr2:uid="{4A030B69-3EA3-44DB-96AA-56F063120B1E}"/>
  </bookViews>
  <sheets>
    <sheet name="PLAN INDICATIVO SISPT 256" sheetId="1" r:id="rId1"/>
  </sheets>
  <definedNames>
    <definedName name="\0" localSheetId="0">#REF!</definedName>
    <definedName name="\0">#REF!</definedName>
    <definedName name="\00" localSheetId="0">#REF!</definedName>
    <definedName name="\00">#REF!</definedName>
    <definedName name="\a" localSheetId="0">#REF!</definedName>
    <definedName name="\a">#REF!</definedName>
    <definedName name="\AA" localSheetId="0">#REF!</definedName>
    <definedName name="\AA">#REF!</definedName>
    <definedName name="\b" localSheetId="0">#REF!</definedName>
    <definedName name="\b">#REF!</definedName>
    <definedName name="\bb" localSheetId="0">#REF!</definedName>
    <definedName name="\bb">#REF!</definedName>
    <definedName name="\E" localSheetId="0">#REF!</definedName>
    <definedName name="\E">#REF!</definedName>
    <definedName name="\EE" localSheetId="0">#REF!</definedName>
    <definedName name="\EE">#REF!</definedName>
    <definedName name="\G" localSheetId="0">#REF!</definedName>
    <definedName name="\G">#REF!</definedName>
    <definedName name="\k" localSheetId="0">#REF!</definedName>
    <definedName name="\k">#REF!</definedName>
    <definedName name="\l" localSheetId="0">#REF!</definedName>
    <definedName name="\l">#REF!</definedName>
    <definedName name="\M" localSheetId="0">#REF!</definedName>
    <definedName name="\M">#REF!</definedName>
    <definedName name="\ñ" localSheetId="0">#REF!</definedName>
    <definedName name="\ñ">#REF!</definedName>
    <definedName name="\P" localSheetId="0">#REF!</definedName>
    <definedName name="\P">#REF!</definedName>
    <definedName name="\R" localSheetId="0">#REF!</definedName>
    <definedName name="\R">#REF!</definedName>
    <definedName name="\s">#REF!</definedName>
    <definedName name="\V">#REF!</definedName>
    <definedName name="\X" localSheetId="0">'PLAN INDICATIVO SISPT 256'!ERR</definedName>
    <definedName name="\X">[0]!ERR</definedName>
    <definedName name="\Z" localSheetId="0">'PLAN INDICATIVO SISPT 256'!ERR</definedName>
    <definedName name="\Z">[0]!ERR</definedName>
    <definedName name="_\0" localSheetId="0">#REF!</definedName>
    <definedName name="_\0">#REF!</definedName>
    <definedName name="_\00" localSheetId="0">#REF!</definedName>
    <definedName name="_\00">#REF!</definedName>
    <definedName name="_\a" localSheetId="0">#REF!</definedName>
    <definedName name="_\a">#REF!</definedName>
    <definedName name="_\AA" localSheetId="0">#REF!</definedName>
    <definedName name="_\AA">#REF!</definedName>
    <definedName name="_\b" localSheetId="0">#REF!</definedName>
    <definedName name="_\b">#REF!</definedName>
    <definedName name="_\bb" localSheetId="0">#REF!</definedName>
    <definedName name="_\bb">#REF!</definedName>
    <definedName name="_\E" localSheetId="0">#REF!</definedName>
    <definedName name="_\E">#REF!</definedName>
    <definedName name="_\EE" localSheetId="0">#REF!</definedName>
    <definedName name="_\EE">#REF!</definedName>
    <definedName name="_\G" localSheetId="0">#REF!</definedName>
    <definedName name="_\G">#REF!</definedName>
    <definedName name="_\k" localSheetId="0">#REF!</definedName>
    <definedName name="_\k">#REF!</definedName>
    <definedName name="_\l" localSheetId="0">#REF!</definedName>
    <definedName name="_\l">#REF!</definedName>
    <definedName name="_\M" localSheetId="0">#REF!</definedName>
    <definedName name="_\M">#REF!</definedName>
    <definedName name="_\ñ" localSheetId="0">#REF!</definedName>
    <definedName name="_\ñ">#REF!</definedName>
    <definedName name="_\P" localSheetId="0">#REF!</definedName>
    <definedName name="_\P">#REF!</definedName>
    <definedName name="_\R" localSheetId="0">#REF!</definedName>
    <definedName name="_\R">#REF!</definedName>
    <definedName name="_\s" localSheetId="0">#REF!</definedName>
    <definedName name="_\s">#REF!</definedName>
    <definedName name="_\V">#REF!</definedName>
    <definedName name="_\X">#N/A</definedName>
    <definedName name="_\Z">#N/A</definedName>
    <definedName name="_________AFC1">#REF!</definedName>
    <definedName name="_________AFC3">#REF!</definedName>
    <definedName name="_________AFC5">#REF!</definedName>
    <definedName name="_________BGC1">#REF!</definedName>
    <definedName name="_________BGC3">#REF!</definedName>
    <definedName name="_________BGC5">#REF!</definedName>
    <definedName name="_________CAC1">#REF!</definedName>
    <definedName name="_________CAC3">#REF!</definedName>
    <definedName name="_________CAC5">#REF!</definedName>
    <definedName name="_________key2" localSheetId="0" hidden="1">#REF!</definedName>
    <definedName name="_________key2" hidden="1">#REF!</definedName>
    <definedName name="_________PJ50" localSheetId="0">#REF!</definedName>
    <definedName name="_________PJ50">#REF!</definedName>
    <definedName name="_________SBC1">#REF!</definedName>
    <definedName name="_________SBC3">#REF!</definedName>
    <definedName name="_________SBC5">#REF!</definedName>
    <definedName name="________AFC1">#REF!</definedName>
    <definedName name="________AFC3">#REF!</definedName>
    <definedName name="________AFC5">#REF!</definedName>
    <definedName name="________BGC1">#REF!</definedName>
    <definedName name="________BGC3">#REF!</definedName>
    <definedName name="________BGC5">#REF!</definedName>
    <definedName name="________CAC1">#REF!</definedName>
    <definedName name="________CAC3">#REF!</definedName>
    <definedName name="________CAC5">#REF!</definedName>
    <definedName name="________key2" hidden="1">#REF!</definedName>
    <definedName name="________key3" localSheetId="0" hidden="1">#REF!</definedName>
    <definedName name="________key3" hidden="1">#REF!</definedName>
    <definedName name="________MA2" localSheetId="0">#REF!</definedName>
    <definedName name="________MA2">#REF!</definedName>
    <definedName name="________PJ50" localSheetId="0">#REF!</definedName>
    <definedName name="________PJ50">#REF!</definedName>
    <definedName name="________SBC1">#REF!</definedName>
    <definedName name="________SBC3">#REF!</definedName>
    <definedName name="________SBC5">#REF!</definedName>
    <definedName name="_______AFC1">#REF!</definedName>
    <definedName name="_______AFC3">#REF!</definedName>
    <definedName name="_______AFC5">#REF!</definedName>
    <definedName name="_______BGC1">#REF!</definedName>
    <definedName name="_______BGC3">#REF!</definedName>
    <definedName name="_______BGC5">#REF!</definedName>
    <definedName name="_______CAC1">#REF!</definedName>
    <definedName name="_______CAC3">#REF!</definedName>
    <definedName name="_______CAC5">#REF!</definedName>
    <definedName name="_______MA2" localSheetId="0">#REF!</definedName>
    <definedName name="_______MA2">#REF!</definedName>
    <definedName name="_______PJ50" localSheetId="0">#REF!</definedName>
    <definedName name="_______PJ50">#REF!</definedName>
    <definedName name="_______SBC1">#REF!</definedName>
    <definedName name="_______SBC3">#REF!</definedName>
    <definedName name="_______SBC5">#REF!</definedName>
    <definedName name="______AFC1">#REF!</definedName>
    <definedName name="______AFC3">#REF!</definedName>
    <definedName name="______AFC5">#REF!</definedName>
    <definedName name="______BGC1">#REF!</definedName>
    <definedName name="______BGC3">#REF!</definedName>
    <definedName name="______BGC5">#REF!</definedName>
    <definedName name="______CAC1">#REF!</definedName>
    <definedName name="______CAC3">#REF!</definedName>
    <definedName name="______CAC5">#REF!</definedName>
    <definedName name="______MA2" localSheetId="0">#REF!</definedName>
    <definedName name="______MA2">#REF!</definedName>
    <definedName name="______PJ50" localSheetId="0">#REF!</definedName>
    <definedName name="______PJ50">#REF!</definedName>
    <definedName name="______pr01" localSheetId="0">#REF!</definedName>
    <definedName name="______pr01">#REF!</definedName>
    <definedName name="______pr02">#REF!</definedName>
    <definedName name="______pr03">#REF!</definedName>
    <definedName name="______pr04">#REF!</definedName>
    <definedName name="______pr05">#REF!</definedName>
    <definedName name="______pr06">#REF!</definedName>
    <definedName name="______pr07">#REF!</definedName>
    <definedName name="______pr08">#REF!</definedName>
    <definedName name="______pr09">#REF!</definedName>
    <definedName name="______pr10">#REF!</definedName>
    <definedName name="______pr11">#REF!</definedName>
    <definedName name="______pr12">#REF!</definedName>
    <definedName name="______pr13">#REF!</definedName>
    <definedName name="______pr14">#REF!</definedName>
    <definedName name="______pr15">#REF!</definedName>
    <definedName name="______pr16">#REF!</definedName>
    <definedName name="______pr17">#REF!</definedName>
    <definedName name="______pr18">#REF!</definedName>
    <definedName name="______pr19">#REF!</definedName>
    <definedName name="______pr20">#REF!</definedName>
    <definedName name="______pr21">#REF!</definedName>
    <definedName name="______pr22">#REF!</definedName>
    <definedName name="______pr23">#REF!</definedName>
    <definedName name="______pr24">#REF!</definedName>
    <definedName name="______pr25">#REF!</definedName>
    <definedName name="______pr26">#REF!</definedName>
    <definedName name="______pr27">#REF!</definedName>
    <definedName name="______pr28">#REF!</definedName>
    <definedName name="______pr29">#REF!</definedName>
    <definedName name="______pr30">#REF!</definedName>
    <definedName name="______pr31">#REF!</definedName>
    <definedName name="______pr32">#REF!</definedName>
    <definedName name="______pr33">#REF!</definedName>
    <definedName name="______pr34">#REF!</definedName>
    <definedName name="______pr35">#REF!</definedName>
    <definedName name="______pr36">#REF!</definedName>
    <definedName name="______pr37">#REF!</definedName>
    <definedName name="______pr38">#REF!</definedName>
    <definedName name="______pr39">#REF!</definedName>
    <definedName name="______pr40">#REF!</definedName>
    <definedName name="______pr41">#REF!</definedName>
    <definedName name="______pr42">#REF!</definedName>
    <definedName name="______pr43">#REF!</definedName>
    <definedName name="______pr44">#REF!</definedName>
    <definedName name="______pr45">#REF!</definedName>
    <definedName name="______pr46">#REF!</definedName>
    <definedName name="______pr47">#REF!</definedName>
    <definedName name="______pr48">#REF!</definedName>
    <definedName name="______pr49">#REF!</definedName>
    <definedName name="______pr50">#REF!</definedName>
    <definedName name="______pr51">#REF!</definedName>
    <definedName name="______pr52">#REF!</definedName>
    <definedName name="______pr53">#REF!</definedName>
    <definedName name="______pr54">#REF!</definedName>
    <definedName name="______pr55">#REF!</definedName>
    <definedName name="______pr56">#REF!</definedName>
    <definedName name="______pr57">#REF!</definedName>
    <definedName name="______pr58">#REF!</definedName>
    <definedName name="______pr59">#REF!</definedName>
    <definedName name="______pr60">#REF!</definedName>
    <definedName name="______pr61">#REF!</definedName>
    <definedName name="______pr62">#REF!</definedName>
    <definedName name="______pr63">#REF!</definedName>
    <definedName name="______pr64">#REF!</definedName>
    <definedName name="______pr65">#REF!</definedName>
    <definedName name="______pr66">#REF!</definedName>
    <definedName name="______pr67">#REF!</definedName>
    <definedName name="______pr68">#REF!</definedName>
    <definedName name="______pr69">#REF!</definedName>
    <definedName name="______pr70">#REF!</definedName>
    <definedName name="______pr71">#REF!</definedName>
    <definedName name="______pr72">#REF!</definedName>
    <definedName name="______SBC1">#REF!</definedName>
    <definedName name="______SBC3">#REF!</definedName>
    <definedName name="______SBC5">#REF!</definedName>
    <definedName name="_____AFC1">#REF!</definedName>
    <definedName name="_____AFC3">#REF!</definedName>
    <definedName name="_____AFC5">#REF!</definedName>
    <definedName name="_____ane7" localSheetId="0">#REF!</definedName>
    <definedName name="_____ane7">#REF!</definedName>
    <definedName name="_____ane8" localSheetId="0">#REF!</definedName>
    <definedName name="_____ane8">#REF!</definedName>
    <definedName name="_____Atp2">#REF!</definedName>
    <definedName name="_____BGC1">#REF!</definedName>
    <definedName name="_____BGC3">#REF!</definedName>
    <definedName name="_____BGC5">#REF!</definedName>
    <definedName name="_____CAC1">#REF!</definedName>
    <definedName name="_____CAC3">#REF!</definedName>
    <definedName name="_____CAC5">#REF!</definedName>
    <definedName name="_____DCI1">#REF!</definedName>
    <definedName name="_____DDS1">#REF!</definedName>
    <definedName name="_____DGO1">#REF!</definedName>
    <definedName name="_____DGP1">#REF!</definedName>
    <definedName name="_____DIJ1">#REF!</definedName>
    <definedName name="_____DPI1">#REF!</definedName>
    <definedName name="_____DPY1">#REF!</definedName>
    <definedName name="_____DRI1">#REF!</definedName>
    <definedName name="_____DRL1">#REF!</definedName>
    <definedName name="_____DSP1">#REF!</definedName>
    <definedName name="_____ECP1">#REF!</definedName>
    <definedName name="_____ICP1">#REF!</definedName>
    <definedName name="_____MA2" localSheetId="0">#REF!</definedName>
    <definedName name="_____MA2">#REF!</definedName>
    <definedName name="_____OCD1" localSheetId="0">#REF!</definedName>
    <definedName name="_____OCD1">#REF!</definedName>
    <definedName name="_____OCI1" localSheetId="0">#REF!</definedName>
    <definedName name="_____OCI1">#REF!</definedName>
    <definedName name="_____PJ50" localSheetId="0">#REF!</definedName>
    <definedName name="_____PJ50">#REF!</definedName>
    <definedName name="_____pr01" localSheetId="0">#REF!</definedName>
    <definedName name="_____pr01">#REF!</definedName>
    <definedName name="_____pr02" localSheetId="0">#REF!</definedName>
    <definedName name="_____pr02">#REF!</definedName>
    <definedName name="_____pr03">#REF!</definedName>
    <definedName name="_____pr04">#REF!</definedName>
    <definedName name="_____pr05">#REF!</definedName>
    <definedName name="_____pr06">#REF!</definedName>
    <definedName name="_____pr07">#REF!</definedName>
    <definedName name="_____pr08">#REF!</definedName>
    <definedName name="_____pr09">#REF!</definedName>
    <definedName name="_____pr10">#REF!</definedName>
    <definedName name="_____pr11">#REF!</definedName>
    <definedName name="_____pr12">#REF!</definedName>
    <definedName name="_____pr13">#REF!</definedName>
    <definedName name="_____pr14">#REF!</definedName>
    <definedName name="_____pr15">#REF!</definedName>
    <definedName name="_____pr16">#REF!</definedName>
    <definedName name="_____pr17">#REF!</definedName>
    <definedName name="_____pr18">#REF!</definedName>
    <definedName name="_____pr19">#REF!</definedName>
    <definedName name="_____pr20">#REF!</definedName>
    <definedName name="_____pr21">#REF!</definedName>
    <definedName name="_____pr22">#REF!</definedName>
    <definedName name="_____pr23">#REF!</definedName>
    <definedName name="_____pr24">#REF!</definedName>
    <definedName name="_____pr25">#REF!</definedName>
    <definedName name="_____pr26">#REF!</definedName>
    <definedName name="_____pr27">#REF!</definedName>
    <definedName name="_____pr28">#REF!</definedName>
    <definedName name="_____pr29">#REF!</definedName>
    <definedName name="_____pr30">#REF!</definedName>
    <definedName name="_____pr31">#REF!</definedName>
    <definedName name="_____pr32">#REF!</definedName>
    <definedName name="_____pr33">#REF!</definedName>
    <definedName name="_____pr34">#REF!</definedName>
    <definedName name="_____pr35">#REF!</definedName>
    <definedName name="_____pr36">#REF!</definedName>
    <definedName name="_____pr37">#REF!</definedName>
    <definedName name="_____pr38">#REF!</definedName>
    <definedName name="_____pr39">#REF!</definedName>
    <definedName name="_____pr40">#REF!</definedName>
    <definedName name="_____pr41">#REF!</definedName>
    <definedName name="_____pr42">#REF!</definedName>
    <definedName name="_____pr43">#REF!</definedName>
    <definedName name="_____pr44">#REF!</definedName>
    <definedName name="_____pr45">#REF!</definedName>
    <definedName name="_____pr46">#REF!</definedName>
    <definedName name="_____pr47">#REF!</definedName>
    <definedName name="_____pr48">#REF!</definedName>
    <definedName name="_____pr49">#REF!</definedName>
    <definedName name="_____pr50">#REF!</definedName>
    <definedName name="_____pr51">#REF!</definedName>
    <definedName name="_____pr52">#REF!</definedName>
    <definedName name="_____pr53">#REF!</definedName>
    <definedName name="_____pr54">#REF!</definedName>
    <definedName name="_____pr55">#REF!</definedName>
    <definedName name="_____pr56">#REF!</definedName>
    <definedName name="_____pr57">#REF!</definedName>
    <definedName name="_____pr58">#REF!</definedName>
    <definedName name="_____pr59">#REF!</definedName>
    <definedName name="_____pr60">#REF!</definedName>
    <definedName name="_____pr61">#REF!</definedName>
    <definedName name="_____pr62">#REF!</definedName>
    <definedName name="_____pr63">#REF!</definedName>
    <definedName name="_____pr64">#REF!</definedName>
    <definedName name="_____pr65">#REF!</definedName>
    <definedName name="_____pr66">#REF!</definedName>
    <definedName name="_____pr67">#REF!</definedName>
    <definedName name="_____pr68">#REF!</definedName>
    <definedName name="_____pr69">#REF!</definedName>
    <definedName name="_____pr70">#REF!</definedName>
    <definedName name="_____pr71">#REF!</definedName>
    <definedName name="_____pr72">#REF!</definedName>
    <definedName name="_____SBC1">#REF!</definedName>
    <definedName name="_____SBC3">#REF!</definedName>
    <definedName name="_____SBC5">#REF!</definedName>
    <definedName name="_____VEX1">#REF!</definedName>
    <definedName name="_____VFA1">#REF!</definedName>
    <definedName name="_____VIT1">#REF!</definedName>
    <definedName name="_____VPR1">#REF!</definedName>
    <definedName name="_____VPR2">#REF!</definedName>
    <definedName name="_____VRP1">#REF!</definedName>
    <definedName name="_____VSM1">#REF!</definedName>
    <definedName name="____AFC1">#REF!</definedName>
    <definedName name="____AFC3">#REF!</definedName>
    <definedName name="____AFC5">#REF!</definedName>
    <definedName name="____ane7" localSheetId="0">#REF!</definedName>
    <definedName name="____ane7">#REF!</definedName>
    <definedName name="____ane8" localSheetId="0">#REF!</definedName>
    <definedName name="____ane8">#REF!</definedName>
    <definedName name="____Atp2">#REF!</definedName>
    <definedName name="____BGC1">#REF!</definedName>
    <definedName name="____BGC3">#REF!</definedName>
    <definedName name="____BGC5">#REF!</definedName>
    <definedName name="____CAC1">#REF!</definedName>
    <definedName name="____CAC3">#REF!</definedName>
    <definedName name="____CAC5">#REF!</definedName>
    <definedName name="____COM1" localSheetId="0">#REF!</definedName>
    <definedName name="____COM1">#REF!</definedName>
    <definedName name="____COM10" localSheetId="0">#REF!</definedName>
    <definedName name="____COM10">#REF!</definedName>
    <definedName name="____COM11" localSheetId="0">#REF!</definedName>
    <definedName name="____COM11">#REF!</definedName>
    <definedName name="____COM12">#REF!</definedName>
    <definedName name="____COM13">#REF!</definedName>
    <definedName name="____COM14">#REF!</definedName>
    <definedName name="____COM15">#REF!</definedName>
    <definedName name="____COM16">#REF!</definedName>
    <definedName name="____COM17">#REF!</definedName>
    <definedName name="____COM18">#REF!</definedName>
    <definedName name="____COM19">#REF!</definedName>
    <definedName name="____COM2">#REF!</definedName>
    <definedName name="____COM20">#REF!</definedName>
    <definedName name="____COM21">#REF!</definedName>
    <definedName name="____COM3">#REF!</definedName>
    <definedName name="____COM4">#REF!</definedName>
    <definedName name="____COM5">#REF!</definedName>
    <definedName name="____COM6">#REF!</definedName>
    <definedName name="____COM7">#REF!</definedName>
    <definedName name="____COM8">#REF!</definedName>
    <definedName name="____COM9">#REF!</definedName>
    <definedName name="____DCI1">#REF!</definedName>
    <definedName name="____DDS1">#REF!</definedName>
    <definedName name="____DGO1">#REF!</definedName>
    <definedName name="____DGP1">#REF!</definedName>
    <definedName name="____DIJ1">#REF!</definedName>
    <definedName name="____DPI1">#REF!</definedName>
    <definedName name="____DPY1">#REF!</definedName>
    <definedName name="____DRI1">#REF!</definedName>
    <definedName name="____DRL1">#REF!</definedName>
    <definedName name="____DSP1">#REF!</definedName>
    <definedName name="____ECP1">#REF!</definedName>
    <definedName name="____ICP1">#REF!</definedName>
    <definedName name="____LEY80" localSheetId="0">#REF!</definedName>
    <definedName name="____LEY80">#REF!</definedName>
    <definedName name="____MA2" localSheetId="0">#REF!</definedName>
    <definedName name="____MA2">#REF!</definedName>
    <definedName name="____OCD1" localSheetId="0">#REF!</definedName>
    <definedName name="____OCD1">#REF!</definedName>
    <definedName name="____OCI1" localSheetId="0">#REF!</definedName>
    <definedName name="____OCI1">#REF!</definedName>
    <definedName name="____PJ50" localSheetId="0">#REF!</definedName>
    <definedName name="____PJ50">#REF!</definedName>
    <definedName name="____pj51" localSheetId="0">#REF!</definedName>
    <definedName name="____pj51">#REF!</definedName>
    <definedName name="____pr01" localSheetId="0">#REF!</definedName>
    <definedName name="____pr01">#REF!</definedName>
    <definedName name="____pr02">#REF!</definedName>
    <definedName name="____pr03">#REF!</definedName>
    <definedName name="____pr04">#REF!</definedName>
    <definedName name="____pr05">#REF!</definedName>
    <definedName name="____pr06">#REF!</definedName>
    <definedName name="____pr07">#REF!</definedName>
    <definedName name="____pr08">#REF!</definedName>
    <definedName name="____pr09">#REF!</definedName>
    <definedName name="____pr10">#REF!</definedName>
    <definedName name="____pr11">#REF!</definedName>
    <definedName name="____pr12">#REF!</definedName>
    <definedName name="____pr13">#REF!</definedName>
    <definedName name="____pr14">#REF!</definedName>
    <definedName name="____pr15">#REF!</definedName>
    <definedName name="____pr16">#REF!</definedName>
    <definedName name="____pr17">#REF!</definedName>
    <definedName name="____pr18">#REF!</definedName>
    <definedName name="____pr19">#REF!</definedName>
    <definedName name="____pr20">#REF!</definedName>
    <definedName name="____pr21">#REF!</definedName>
    <definedName name="____pr22">#REF!</definedName>
    <definedName name="____pr23">#REF!</definedName>
    <definedName name="____pr24">#REF!</definedName>
    <definedName name="____pr25">#REF!</definedName>
    <definedName name="____pr26">#REF!</definedName>
    <definedName name="____pr27">#REF!</definedName>
    <definedName name="____pr28">#REF!</definedName>
    <definedName name="____pr29">#REF!</definedName>
    <definedName name="____pr30">#REF!</definedName>
    <definedName name="____pr31">#REF!</definedName>
    <definedName name="____pr32">#REF!</definedName>
    <definedName name="____pr33">#REF!</definedName>
    <definedName name="____pr34">#REF!</definedName>
    <definedName name="____pr35">#REF!</definedName>
    <definedName name="____pr36">#REF!</definedName>
    <definedName name="____pr37">#REF!</definedName>
    <definedName name="____pr38">#REF!</definedName>
    <definedName name="____pr39">#REF!</definedName>
    <definedName name="____pr40">#REF!</definedName>
    <definedName name="____pr41">#REF!</definedName>
    <definedName name="____pr42">#REF!</definedName>
    <definedName name="____pr43">#REF!</definedName>
    <definedName name="____pr44">#REF!</definedName>
    <definedName name="____pr45">#REF!</definedName>
    <definedName name="____pr46">#REF!</definedName>
    <definedName name="____pr47">#REF!</definedName>
    <definedName name="____pr48">#REF!</definedName>
    <definedName name="____pr49">#REF!</definedName>
    <definedName name="____pr50">#REF!</definedName>
    <definedName name="____pr51">#REF!</definedName>
    <definedName name="____pr52">#REF!</definedName>
    <definedName name="____pr53">#REF!</definedName>
    <definedName name="____pr54">#REF!</definedName>
    <definedName name="____pr55">#REF!</definedName>
    <definedName name="____pr56">#REF!</definedName>
    <definedName name="____pr57">#REF!</definedName>
    <definedName name="____pr58">#REF!</definedName>
    <definedName name="____pr59">#REF!</definedName>
    <definedName name="____pr60">#REF!</definedName>
    <definedName name="____pr61">#REF!</definedName>
    <definedName name="____pr62">#REF!</definedName>
    <definedName name="____pr63">#REF!</definedName>
    <definedName name="____pr64">#REF!</definedName>
    <definedName name="____pr65">#REF!</definedName>
    <definedName name="____pr66">#REF!</definedName>
    <definedName name="____pr67">#REF!</definedName>
    <definedName name="____pr68">#REF!</definedName>
    <definedName name="____pr69">#REF!</definedName>
    <definedName name="____pr70">#REF!</definedName>
    <definedName name="____pr71">#REF!</definedName>
    <definedName name="____pr72">#REF!</definedName>
    <definedName name="____SBC1">#REF!</definedName>
    <definedName name="____SBC3">#REF!</definedName>
    <definedName name="____SBC5">#REF!</definedName>
    <definedName name="____TOP1" localSheetId="0">#REF!</definedName>
    <definedName name="____TOP1">#REF!</definedName>
    <definedName name="____TOP10" localSheetId="0">#REF!</definedName>
    <definedName name="____TOP10">#REF!</definedName>
    <definedName name="____TOP2" localSheetId="0">#REF!</definedName>
    <definedName name="____TOP2">#REF!</definedName>
    <definedName name="____TOP3">#REF!</definedName>
    <definedName name="____TOP4">#REF!</definedName>
    <definedName name="____TOP5">#REF!</definedName>
    <definedName name="____TOP6">#REF!</definedName>
    <definedName name="____TOP7">#REF!</definedName>
    <definedName name="____TOP8">#REF!</definedName>
    <definedName name="____TOP9">#REF!</definedName>
    <definedName name="____VEX1">#REF!</definedName>
    <definedName name="____VFA1">#REF!</definedName>
    <definedName name="____VIT1">#REF!</definedName>
    <definedName name="____VPR1">#REF!</definedName>
    <definedName name="____VPR2" localSheetId="0">#REF!</definedName>
    <definedName name="____VPR2">#REF!</definedName>
    <definedName name="____VRP1" localSheetId="0">#REF!</definedName>
    <definedName name="____VRP1">#REF!</definedName>
    <definedName name="____VSM1" localSheetId="0">#REF!</definedName>
    <definedName name="____VSM1">#REF!</definedName>
    <definedName name="___AFC1">#REF!</definedName>
    <definedName name="___AFC3">#REF!</definedName>
    <definedName name="___AFC5">#REF!</definedName>
    <definedName name="___ane7" localSheetId="0">#REF!</definedName>
    <definedName name="___ane7">#REF!</definedName>
    <definedName name="___ane8" localSheetId="0">#REF!</definedName>
    <definedName name="___ane8">#REF!</definedName>
    <definedName name="___Atp2">#REF!</definedName>
    <definedName name="___BGC1">#REF!</definedName>
    <definedName name="___BGC3">#REF!</definedName>
    <definedName name="___BGC5">#REF!</definedName>
    <definedName name="___CAC1">#REF!</definedName>
    <definedName name="___CAC3">#REF!</definedName>
    <definedName name="___CAC5">#REF!</definedName>
    <definedName name="___COM1" localSheetId="0">#REF!</definedName>
    <definedName name="___COM1">#REF!</definedName>
    <definedName name="___COM10" localSheetId="0">#REF!</definedName>
    <definedName name="___COM10">#REF!</definedName>
    <definedName name="___COM11" localSheetId="0">#REF!</definedName>
    <definedName name="___COM11">#REF!</definedName>
    <definedName name="___COM12">#REF!</definedName>
    <definedName name="___COM13">#REF!</definedName>
    <definedName name="___COM14">#REF!</definedName>
    <definedName name="___COM15">#REF!</definedName>
    <definedName name="___COM16">#REF!</definedName>
    <definedName name="___COM17">#REF!</definedName>
    <definedName name="___COM18">#REF!</definedName>
    <definedName name="___COM19">#REF!</definedName>
    <definedName name="___COM2">#REF!</definedName>
    <definedName name="___COM20">#REF!</definedName>
    <definedName name="___COM21">#REF!</definedName>
    <definedName name="___COM3">#REF!</definedName>
    <definedName name="___COM4">#REF!</definedName>
    <definedName name="___COM5">#REF!</definedName>
    <definedName name="___COM6">#REF!</definedName>
    <definedName name="___COM7">#REF!</definedName>
    <definedName name="___COM8">#REF!</definedName>
    <definedName name="___COM9">#REF!</definedName>
    <definedName name="___DCI1">#REF!</definedName>
    <definedName name="___DDS1">#REF!</definedName>
    <definedName name="___DGO1">#REF!</definedName>
    <definedName name="___DGP1">#REF!</definedName>
    <definedName name="___DIJ1">#REF!</definedName>
    <definedName name="___DPI1">#REF!</definedName>
    <definedName name="___DPY1">#REF!</definedName>
    <definedName name="___DRI1">#REF!</definedName>
    <definedName name="___DRL1">#REF!</definedName>
    <definedName name="___DSP1">#REF!</definedName>
    <definedName name="___ECP1">#REF!</definedName>
    <definedName name="___ICP1">#REF!</definedName>
    <definedName name="___key2" hidden="1">#REF!</definedName>
    <definedName name="___key3" localSheetId="0" hidden="1">#REF!</definedName>
    <definedName name="___key3" hidden="1">#REF!</definedName>
    <definedName name="___key31" localSheetId="0" hidden="1">#REF!</definedName>
    <definedName name="___key31" hidden="1">#REF!</definedName>
    <definedName name="___LEY80" localSheetId="0">#REF!</definedName>
    <definedName name="___LEY80">#REF!</definedName>
    <definedName name="___MA2">#REF!</definedName>
    <definedName name="___OCD1">#REF!</definedName>
    <definedName name="___OCI1">#REF!</definedName>
    <definedName name="___PJ50" localSheetId="0">#REF!</definedName>
    <definedName name="___PJ50">#REF!</definedName>
    <definedName name="___pj51" localSheetId="0">#REF!</definedName>
    <definedName name="___pj51">#REF!</definedName>
    <definedName name="___pr01" localSheetId="0">#REF!</definedName>
    <definedName name="___pr01">#REF!</definedName>
    <definedName name="___pr02">#REF!</definedName>
    <definedName name="___pr03">#REF!</definedName>
    <definedName name="___pr04">#REF!</definedName>
    <definedName name="___pr05">#REF!</definedName>
    <definedName name="___pr06">#REF!</definedName>
    <definedName name="___pr07">#REF!</definedName>
    <definedName name="___pr08">#REF!</definedName>
    <definedName name="___pr09">#REF!</definedName>
    <definedName name="___pr10">#REF!</definedName>
    <definedName name="___pr11">#REF!</definedName>
    <definedName name="___pr12">#REF!</definedName>
    <definedName name="___pr13">#REF!</definedName>
    <definedName name="___pr14">#REF!</definedName>
    <definedName name="___pr15">#REF!</definedName>
    <definedName name="___pr16">#REF!</definedName>
    <definedName name="___pr17">#REF!</definedName>
    <definedName name="___pr18">#REF!</definedName>
    <definedName name="___pr19">#REF!</definedName>
    <definedName name="___pr20">#REF!</definedName>
    <definedName name="___pr21">#REF!</definedName>
    <definedName name="___pr22">#REF!</definedName>
    <definedName name="___pr23">#REF!</definedName>
    <definedName name="___pr24">#REF!</definedName>
    <definedName name="___pr25">#REF!</definedName>
    <definedName name="___pr26">#REF!</definedName>
    <definedName name="___pr27">#REF!</definedName>
    <definedName name="___pr28">#REF!</definedName>
    <definedName name="___pr29">#REF!</definedName>
    <definedName name="___pr30">#REF!</definedName>
    <definedName name="___pr31">#REF!</definedName>
    <definedName name="___pr32">#REF!</definedName>
    <definedName name="___pr33">#REF!</definedName>
    <definedName name="___pr34">#REF!</definedName>
    <definedName name="___pr35">#REF!</definedName>
    <definedName name="___pr36">#REF!</definedName>
    <definedName name="___pr37">#REF!</definedName>
    <definedName name="___pr38">#REF!</definedName>
    <definedName name="___pr39">#REF!</definedName>
    <definedName name="___pr40">#REF!</definedName>
    <definedName name="___pr41">#REF!</definedName>
    <definedName name="___pr42">#REF!</definedName>
    <definedName name="___pr43">#REF!</definedName>
    <definedName name="___pr44">#REF!</definedName>
    <definedName name="___pr45">#REF!</definedName>
    <definedName name="___pr46">#REF!</definedName>
    <definedName name="___pr47">#REF!</definedName>
    <definedName name="___pr48">#REF!</definedName>
    <definedName name="___pr49">#REF!</definedName>
    <definedName name="___pr50">#REF!</definedName>
    <definedName name="___pr51">#REF!</definedName>
    <definedName name="___pr52">#REF!</definedName>
    <definedName name="___pr53">#REF!</definedName>
    <definedName name="___pr54">#REF!</definedName>
    <definedName name="___pr55">#REF!</definedName>
    <definedName name="___pr56">#REF!</definedName>
    <definedName name="___pr57">#REF!</definedName>
    <definedName name="___pr58">#REF!</definedName>
    <definedName name="___pr59">#REF!</definedName>
    <definedName name="___pr60">#REF!</definedName>
    <definedName name="___pr61">#REF!</definedName>
    <definedName name="___pr62">#REF!</definedName>
    <definedName name="___pr63">#REF!</definedName>
    <definedName name="___pr64">#REF!</definedName>
    <definedName name="___pr65">#REF!</definedName>
    <definedName name="___pr66">#REF!</definedName>
    <definedName name="___pr67">#REF!</definedName>
    <definedName name="___pr68">#REF!</definedName>
    <definedName name="___pr69">#REF!</definedName>
    <definedName name="___pr70">#REF!</definedName>
    <definedName name="___pr71">#REF!</definedName>
    <definedName name="___pr72">#REF!</definedName>
    <definedName name="___SBC1">#REF!</definedName>
    <definedName name="___SBC3">#REF!</definedName>
    <definedName name="___SBC5">#REF!</definedName>
    <definedName name="___TOP1" localSheetId="0">#REF!</definedName>
    <definedName name="___TOP1">#REF!</definedName>
    <definedName name="___TOP10" localSheetId="0">#REF!</definedName>
    <definedName name="___TOP10">#REF!</definedName>
    <definedName name="___TOP2" localSheetId="0">#REF!</definedName>
    <definedName name="___TOP2">#REF!</definedName>
    <definedName name="___TOP3">#REF!</definedName>
    <definedName name="___TOP4">#REF!</definedName>
    <definedName name="___TOP5">#REF!</definedName>
    <definedName name="___TOP6">#REF!</definedName>
    <definedName name="___TOP7">#REF!</definedName>
    <definedName name="___TOP8">#REF!</definedName>
    <definedName name="___TOP9">#REF!</definedName>
    <definedName name="___VEX1">#REF!</definedName>
    <definedName name="___VFA1">#REF!</definedName>
    <definedName name="___VIT1">#REF!</definedName>
    <definedName name="___VPR1">#REF!</definedName>
    <definedName name="___VPR2" localSheetId="0">#REF!</definedName>
    <definedName name="___VPR2">#REF!</definedName>
    <definedName name="___VRP1" localSheetId="0">#REF!</definedName>
    <definedName name="___VRP1">#REF!</definedName>
    <definedName name="___VSM1" localSheetId="0">#REF!</definedName>
    <definedName name="___VSM1">#REF!</definedName>
    <definedName name="__123Graph_A" localSheetId="0" hidden="1">#REF!</definedName>
    <definedName name="__123Graph_A" hidden="1">#REF!</definedName>
    <definedName name="__123Graph_B" localSheetId="0" hidden="1">#REF!</definedName>
    <definedName name="__123Graph_B" hidden="1">#REF!</definedName>
    <definedName name="__AFC1">#REF!</definedName>
    <definedName name="__AFC3">#REF!</definedName>
    <definedName name="__AFC5">#REF!</definedName>
    <definedName name="__ane7" localSheetId="0">#REF!</definedName>
    <definedName name="__ane7">#REF!</definedName>
    <definedName name="__ane8" localSheetId="0">#REF!</definedName>
    <definedName name="__ane8">#REF!</definedName>
    <definedName name="__Atp2">#REF!</definedName>
    <definedName name="__BGC1">#REF!</definedName>
    <definedName name="__BGC3">#REF!</definedName>
    <definedName name="__BGC5">#REF!</definedName>
    <definedName name="__CAC1">#REF!</definedName>
    <definedName name="__CAC3">#REF!</definedName>
    <definedName name="__CAC5">#REF!</definedName>
    <definedName name="__Cod1" localSheetId="0">#REF!</definedName>
    <definedName name="__Cod1">#REF!</definedName>
    <definedName name="__COM1" localSheetId="0">#REF!</definedName>
    <definedName name="__COM1">#REF!</definedName>
    <definedName name="__COM10" localSheetId="0">#REF!</definedName>
    <definedName name="__COM10">#REF!</definedName>
    <definedName name="__COM11">#REF!</definedName>
    <definedName name="__COM12">#REF!</definedName>
    <definedName name="__COM13">#REF!</definedName>
    <definedName name="__COM14">#REF!</definedName>
    <definedName name="__COM15">#REF!</definedName>
    <definedName name="__COM16">#REF!</definedName>
    <definedName name="__COM17">#REF!</definedName>
    <definedName name="__COM18">#REF!</definedName>
    <definedName name="__COM19">#REF!</definedName>
    <definedName name="__COM2">#REF!</definedName>
    <definedName name="__COM20">#REF!</definedName>
    <definedName name="__COM21">#REF!</definedName>
    <definedName name="__COM3">#REF!</definedName>
    <definedName name="__COM4">#REF!</definedName>
    <definedName name="__COM5">#REF!</definedName>
    <definedName name="__COM6">#REF!</definedName>
    <definedName name="__COM7">#REF!</definedName>
    <definedName name="__COM8">#REF!</definedName>
    <definedName name="__COM9">#REF!</definedName>
    <definedName name="__DCI1">#REF!</definedName>
    <definedName name="__DDS1">#REF!</definedName>
    <definedName name="__DGO1">#REF!</definedName>
    <definedName name="__DGP1">#REF!</definedName>
    <definedName name="__DIJ1">#REF!</definedName>
    <definedName name="__DPI1">#REF!</definedName>
    <definedName name="__DPY1">#REF!</definedName>
    <definedName name="__DRI1">#REF!</definedName>
    <definedName name="__DRL1">#REF!</definedName>
    <definedName name="__DSP1">#REF!</definedName>
    <definedName name="__ECP1">#REF!</definedName>
    <definedName name="__F" localSheetId="0">'PLAN INDICATIVO SISPT 256'!ERR</definedName>
    <definedName name="__F">[0]!ERR</definedName>
    <definedName name="__FS01" localSheetId="0">'PLAN INDICATIVO SISPT 256'!ERR</definedName>
    <definedName name="__FS01">[0]!ERR</definedName>
    <definedName name="__ICP1" localSheetId="0">#REF!</definedName>
    <definedName name="__ICP1">#REF!</definedName>
    <definedName name="__key2" localSheetId="0" hidden="1">#REF!</definedName>
    <definedName name="__key2" hidden="1">#REF!</definedName>
    <definedName name="__key21" localSheetId="0" hidden="1">#REF!</definedName>
    <definedName name="__key21" hidden="1">#REF!</definedName>
    <definedName name="__key3" localSheetId="0" hidden="1">#REF!</definedName>
    <definedName name="__key3" hidden="1">#REF!</definedName>
    <definedName name="__key31" localSheetId="0" hidden="1">#REF!</definedName>
    <definedName name="__key31" hidden="1">#REF!</definedName>
    <definedName name="__LEY80" localSheetId="0">#REF!</definedName>
    <definedName name="__LEY80">#REF!</definedName>
    <definedName name="__MA2">#REF!</definedName>
    <definedName name="__mun2">#REF!</definedName>
    <definedName name="__num10" localSheetId="0">#REF!</definedName>
    <definedName name="__num10">#REF!</definedName>
    <definedName name="__num2" localSheetId="0">#REF!</definedName>
    <definedName name="__num2">#REF!</definedName>
    <definedName name="__num3" localSheetId="0">#REF!</definedName>
    <definedName name="__num3">#REF!</definedName>
    <definedName name="__num4">#REF!</definedName>
    <definedName name="__num5">#REF!</definedName>
    <definedName name="__num6">#REF!</definedName>
    <definedName name="__num7">#REF!</definedName>
    <definedName name="__num8">#REF!</definedName>
    <definedName name="__num9">#REF!</definedName>
    <definedName name="__OCD1">#REF!</definedName>
    <definedName name="__OCI1">#REF!</definedName>
    <definedName name="__Pa1">#REF!</definedName>
    <definedName name="__Pa2">#REF!</definedName>
    <definedName name="__Pa3">#REF!</definedName>
    <definedName name="__Pa4">#REF!</definedName>
    <definedName name="__PJ50" localSheetId="0">#REF!</definedName>
    <definedName name="__PJ50">#REF!</definedName>
    <definedName name="__pj51" localSheetId="0">#REF!</definedName>
    <definedName name="__pj51">#REF!</definedName>
    <definedName name="__pr01" localSheetId="0">#REF!</definedName>
    <definedName name="__pr01">#REF!</definedName>
    <definedName name="__pr02">#REF!</definedName>
    <definedName name="__pr03">#REF!</definedName>
    <definedName name="__pr04">#REF!</definedName>
    <definedName name="__pr05">#REF!</definedName>
    <definedName name="__pr06">#REF!</definedName>
    <definedName name="__pr07">#REF!</definedName>
    <definedName name="__pr08">#REF!</definedName>
    <definedName name="__pr09">#REF!</definedName>
    <definedName name="__pr10">#REF!</definedName>
    <definedName name="__pr11">#REF!</definedName>
    <definedName name="__pr12">#REF!</definedName>
    <definedName name="__pr13">#REF!</definedName>
    <definedName name="__pr14">#REF!</definedName>
    <definedName name="__pr15">#REF!</definedName>
    <definedName name="__pr16">#REF!</definedName>
    <definedName name="__pr17">#REF!</definedName>
    <definedName name="__pr18">#REF!</definedName>
    <definedName name="__pr19">#REF!</definedName>
    <definedName name="__pr20">#REF!</definedName>
    <definedName name="__pr21">#REF!</definedName>
    <definedName name="__pr22">#REF!</definedName>
    <definedName name="__pr23">#REF!</definedName>
    <definedName name="__pr24">#REF!</definedName>
    <definedName name="__pr25">#REF!</definedName>
    <definedName name="__pr26">#REF!</definedName>
    <definedName name="__pr27">#REF!</definedName>
    <definedName name="__pr28">#REF!</definedName>
    <definedName name="__pr29">#REF!</definedName>
    <definedName name="__pr30">#REF!</definedName>
    <definedName name="__pr31">#REF!</definedName>
    <definedName name="__pr32">#REF!</definedName>
    <definedName name="__pr33">#REF!</definedName>
    <definedName name="__pr34">#REF!</definedName>
    <definedName name="__pr35">#REF!</definedName>
    <definedName name="__pr36">#REF!</definedName>
    <definedName name="__pr37">#REF!</definedName>
    <definedName name="__pr38">#REF!</definedName>
    <definedName name="__pr39">#REF!</definedName>
    <definedName name="__pr40">#REF!</definedName>
    <definedName name="__pr41">#REF!</definedName>
    <definedName name="__pr42">#REF!</definedName>
    <definedName name="__pr43">#REF!</definedName>
    <definedName name="__pr44">#REF!</definedName>
    <definedName name="__pr45">#REF!</definedName>
    <definedName name="__pr46">#REF!</definedName>
    <definedName name="__pr47">#REF!</definedName>
    <definedName name="__pr48">#REF!</definedName>
    <definedName name="__pr49">#REF!</definedName>
    <definedName name="__pr50">#REF!</definedName>
    <definedName name="__pr51">#REF!</definedName>
    <definedName name="__pr52">#REF!</definedName>
    <definedName name="__pr53">#REF!</definedName>
    <definedName name="__pr54">#REF!</definedName>
    <definedName name="__pr55">#REF!</definedName>
    <definedName name="__pr56">#REF!</definedName>
    <definedName name="__pr57">#REF!</definedName>
    <definedName name="__pr58">#REF!</definedName>
    <definedName name="__pr59">#REF!</definedName>
    <definedName name="__pr60">#REF!</definedName>
    <definedName name="__pr61">#REF!</definedName>
    <definedName name="__pr62">#REF!</definedName>
    <definedName name="__pr63">#REF!</definedName>
    <definedName name="__pr64">#REF!</definedName>
    <definedName name="__pr65">#REF!</definedName>
    <definedName name="__pr66">#REF!</definedName>
    <definedName name="__pr67">#REF!</definedName>
    <definedName name="__pr68">#REF!</definedName>
    <definedName name="__pr69">#REF!</definedName>
    <definedName name="__pr70">#REF!</definedName>
    <definedName name="__pr71">#REF!</definedName>
    <definedName name="__pr72">#REF!</definedName>
    <definedName name="__ref4">#REF!</definedName>
    <definedName name="__SBC1">#REF!</definedName>
    <definedName name="__SBC3">#REF!</definedName>
    <definedName name="__SBC5">#REF!</definedName>
    <definedName name="__TOP1" localSheetId="0">#REF!</definedName>
    <definedName name="__TOP1">#REF!</definedName>
    <definedName name="__TOP10" localSheetId="0">#REF!</definedName>
    <definedName name="__TOP10">#REF!</definedName>
    <definedName name="__TOP2" localSheetId="0">#REF!</definedName>
    <definedName name="__TOP2">#REF!</definedName>
    <definedName name="__TOP3">#REF!</definedName>
    <definedName name="__TOP4">#REF!</definedName>
    <definedName name="__TOP5">#REF!</definedName>
    <definedName name="__TOP6">#REF!</definedName>
    <definedName name="__TOP7">#REF!</definedName>
    <definedName name="__TOP8">#REF!</definedName>
    <definedName name="__TOP9">#REF!</definedName>
    <definedName name="__TOT1">#REF!</definedName>
    <definedName name="__VEX1">#REF!</definedName>
    <definedName name="__VFA1">#REF!</definedName>
    <definedName name="__VIT1">#REF!</definedName>
    <definedName name="__VPR1">#REF!</definedName>
    <definedName name="__VPR2">#REF!</definedName>
    <definedName name="__VRP1">#REF!</definedName>
    <definedName name="__VSM1">#REF!</definedName>
    <definedName name="_1" localSheetId="0">#REF!</definedName>
    <definedName name="_1">#REF!</definedName>
    <definedName name="_1_25" localSheetId="0">#REF!</definedName>
    <definedName name="_1_25">#REF!</definedName>
    <definedName name="_116B" localSheetId="0">#REF!</definedName>
    <definedName name="_116B">#REF!</definedName>
    <definedName name="_117A" localSheetId="0">#REF!</definedName>
    <definedName name="_117A">#REF!</definedName>
    <definedName name="_117B" localSheetId="0">#REF!</definedName>
    <definedName name="_117B">#REF!</definedName>
    <definedName name="_120A">#REF!</definedName>
    <definedName name="_120B">#REF!</definedName>
    <definedName name="_121A">#REF!</definedName>
    <definedName name="_121B">#REF!</definedName>
    <definedName name="_122A">#REF!</definedName>
    <definedName name="_122B">#REF!</definedName>
    <definedName name="_123A">#REF!</definedName>
    <definedName name="_123B">#REF!</definedName>
    <definedName name="_124A">#REF!</definedName>
    <definedName name="_124B">#REF!</definedName>
    <definedName name="_125A">#REF!</definedName>
    <definedName name="_125B">#REF!</definedName>
    <definedName name="_126A">#REF!</definedName>
    <definedName name="_126B">#REF!</definedName>
    <definedName name="_130A">#REF!</definedName>
    <definedName name="_130B">#REF!</definedName>
    <definedName name="_131A">#REF!</definedName>
    <definedName name="_131B">#REF!</definedName>
    <definedName name="_132A">#REF!</definedName>
    <definedName name="_132B">#REF!</definedName>
    <definedName name="_133A">#REF!</definedName>
    <definedName name="_133B">#REF!</definedName>
    <definedName name="_134A">#REF!</definedName>
    <definedName name="_134B">#REF!</definedName>
    <definedName name="_150A">#REF!</definedName>
    <definedName name="_150B">#REF!</definedName>
    <definedName name="_151A">#REF!</definedName>
    <definedName name="_151B">#REF!</definedName>
    <definedName name="_152A">#REF!</definedName>
    <definedName name="_152B">#REF!</definedName>
    <definedName name="_153A">#REF!</definedName>
    <definedName name="_153B">#REF!</definedName>
    <definedName name="_154A">#REF!</definedName>
    <definedName name="_154B">#REF!</definedName>
    <definedName name="_160A">#REF!</definedName>
    <definedName name="_160B">#REF!</definedName>
    <definedName name="_161A">#REF!</definedName>
    <definedName name="_161B">#REF!</definedName>
    <definedName name="_162A">#REF!</definedName>
    <definedName name="_162B">#REF!</definedName>
    <definedName name="_163A">#REF!</definedName>
    <definedName name="_163B">#REF!</definedName>
    <definedName name="_164A">#REF!</definedName>
    <definedName name="_164B">#REF!</definedName>
    <definedName name="_165A">#REF!</definedName>
    <definedName name="_165B">#REF!</definedName>
    <definedName name="_166A">#REF!</definedName>
    <definedName name="_166B">#REF!</definedName>
    <definedName name="_167A">#REF!</definedName>
    <definedName name="_167B">#REF!</definedName>
    <definedName name="_170A">#REF!</definedName>
    <definedName name="_170B">#REF!</definedName>
    <definedName name="_171A">#REF!</definedName>
    <definedName name="_171B">#REF!</definedName>
    <definedName name="_172A">#REF!</definedName>
    <definedName name="_172B">#REF!</definedName>
    <definedName name="_173A">#REF!</definedName>
    <definedName name="_173B">#REF!</definedName>
    <definedName name="_174A">#REF!</definedName>
    <definedName name="_174B">#REF!</definedName>
    <definedName name="_175A">#REF!</definedName>
    <definedName name="_175B">#REF!</definedName>
    <definedName name="_18_Dic">#REF!</definedName>
    <definedName name="_180A">#REF!</definedName>
    <definedName name="_180B">#REF!</definedName>
    <definedName name="_181A">#REF!</definedName>
    <definedName name="_181B">#REF!</definedName>
    <definedName name="_182A">#REF!</definedName>
    <definedName name="_182B">#REF!</definedName>
    <definedName name="_183A">#REF!</definedName>
    <definedName name="_183B">#REF!</definedName>
    <definedName name="_184A">#REF!</definedName>
    <definedName name="_184B">#REF!</definedName>
    <definedName name="_185A">#REF!</definedName>
    <definedName name="_185B">#REF!</definedName>
    <definedName name="_190A">#REF!</definedName>
    <definedName name="_190B">#REF!</definedName>
    <definedName name="_191A">#REF!</definedName>
    <definedName name="_191B">#REF!</definedName>
    <definedName name="_192A">#REF!</definedName>
    <definedName name="_192B">#REF!</definedName>
    <definedName name="_193A">#REF!</definedName>
    <definedName name="_193B">#REF!</definedName>
    <definedName name="_194A">#REF!</definedName>
    <definedName name="_194B">#REF!</definedName>
    <definedName name="_195A">#REF!</definedName>
    <definedName name="_195B">#REF!</definedName>
    <definedName name="_196A">#REF!</definedName>
    <definedName name="_196B">#REF!</definedName>
    <definedName name="_197A">#REF!</definedName>
    <definedName name="_197B">#REF!</definedName>
    <definedName name="_1ane_o10">#REF!</definedName>
    <definedName name="_2_5__TOTAL_DE_MATERIALES_A_EXPORTAR">#REF!</definedName>
    <definedName name="_200A">#REF!</definedName>
    <definedName name="_200B">#REF!</definedName>
    <definedName name="_201A">#REF!</definedName>
    <definedName name="_201B">#REF!</definedName>
    <definedName name="_202A">#REF!</definedName>
    <definedName name="_202B">#REF!</definedName>
    <definedName name="_203A">#REF!</definedName>
    <definedName name="_203B">#REF!</definedName>
    <definedName name="_204A">#REF!</definedName>
    <definedName name="_204B">#REF!</definedName>
    <definedName name="_205A">#REF!</definedName>
    <definedName name="_205B">#REF!</definedName>
    <definedName name="_210A">#REF!</definedName>
    <definedName name="_210B">#REF!</definedName>
    <definedName name="_211A">#REF!</definedName>
    <definedName name="_211B">#REF!</definedName>
    <definedName name="_212A">#REF!</definedName>
    <definedName name="_212B">#REF!</definedName>
    <definedName name="_213A">#REF!</definedName>
    <definedName name="_213B">#REF!</definedName>
    <definedName name="_214A">#REF!</definedName>
    <definedName name="_214B">#REF!</definedName>
    <definedName name="_215A">#REF!</definedName>
    <definedName name="_215B">#REF!</definedName>
    <definedName name="_216A">#REF!</definedName>
    <definedName name="_216B">#REF!</definedName>
    <definedName name="_217A">#REF!</definedName>
    <definedName name="_217B">#REF!</definedName>
    <definedName name="_220A">#REF!</definedName>
    <definedName name="_220B">#REF!</definedName>
    <definedName name="_221A">#REF!</definedName>
    <definedName name="_221B">#REF!</definedName>
    <definedName name="_222A">#REF!</definedName>
    <definedName name="_222B">#REF!</definedName>
    <definedName name="_223A">#REF!</definedName>
    <definedName name="_223B">#REF!</definedName>
    <definedName name="_224A">#REF!</definedName>
    <definedName name="_224B">#REF!</definedName>
    <definedName name="_240A">#REF!</definedName>
    <definedName name="_240B">#REF!</definedName>
    <definedName name="_241A">#REF!</definedName>
    <definedName name="_241B">#REF!</definedName>
    <definedName name="_242A">#REF!</definedName>
    <definedName name="_242B">#REF!</definedName>
    <definedName name="_243A">#REF!</definedName>
    <definedName name="_243B">#REF!</definedName>
    <definedName name="_244A">#REF!</definedName>
    <definedName name="_244B">#REF!</definedName>
    <definedName name="_250A">#REF!</definedName>
    <definedName name="_250B">#REF!</definedName>
    <definedName name="_251A">#REF!</definedName>
    <definedName name="_251B">#REF!</definedName>
    <definedName name="_252A">#REF!</definedName>
    <definedName name="_252B">#REF!</definedName>
    <definedName name="_253A">#REF!</definedName>
    <definedName name="_253B">#REF!</definedName>
    <definedName name="_254A">#REF!</definedName>
    <definedName name="_254B">#REF!</definedName>
    <definedName name="_255A">#REF!</definedName>
    <definedName name="_255B">#REF!</definedName>
    <definedName name="_260A">#REF!</definedName>
    <definedName name="_260B">#REF!</definedName>
    <definedName name="_261A">#REF!</definedName>
    <definedName name="_261B">#REF!</definedName>
    <definedName name="_262A">#REF!</definedName>
    <definedName name="_262B">#REF!</definedName>
    <definedName name="_263A">#REF!</definedName>
    <definedName name="_263B">#REF!</definedName>
    <definedName name="_264A">#REF!</definedName>
    <definedName name="_264B">#REF!</definedName>
    <definedName name="_265A">#REF!</definedName>
    <definedName name="_265B">#REF!</definedName>
    <definedName name="_266A">#REF!</definedName>
    <definedName name="_266B">#REF!</definedName>
    <definedName name="_270A">#REF!</definedName>
    <definedName name="_270B">#REF!</definedName>
    <definedName name="_271A">#REF!</definedName>
    <definedName name="_271B">#REF!</definedName>
    <definedName name="_272A">#REF!</definedName>
    <definedName name="_272B">#REF!</definedName>
    <definedName name="_273A">#REF!</definedName>
    <definedName name="_273B">#REF!</definedName>
    <definedName name="_274A">#REF!</definedName>
    <definedName name="_274B">#REF!</definedName>
    <definedName name="_275A">#REF!</definedName>
    <definedName name="_275B">#REF!</definedName>
    <definedName name="_280A">#REF!</definedName>
    <definedName name="_280B">#REF!</definedName>
    <definedName name="_281A">#REF!</definedName>
    <definedName name="_281B">#REF!</definedName>
    <definedName name="_282A">#REF!</definedName>
    <definedName name="_282B">#REF!</definedName>
    <definedName name="_283A">#REF!</definedName>
    <definedName name="_283B">#REF!</definedName>
    <definedName name="_284A">#REF!</definedName>
    <definedName name="_284B">#REF!</definedName>
    <definedName name="_285A">#REF!</definedName>
    <definedName name="_285B">#REF!</definedName>
    <definedName name="_290A">#REF!</definedName>
    <definedName name="_290B">#REF!</definedName>
    <definedName name="_291A">#REF!</definedName>
    <definedName name="_291B">#REF!</definedName>
    <definedName name="_292A">#REF!</definedName>
    <definedName name="_292B">#REF!</definedName>
    <definedName name="_293A">#REF!</definedName>
    <definedName name="_293B">#REF!</definedName>
    <definedName name="_3ane_o10">#REF!</definedName>
    <definedName name="_4201A">#REF!</definedName>
    <definedName name="_4201B">#REF!</definedName>
    <definedName name="_4202A">#REF!</definedName>
    <definedName name="_4202B">#REF!</definedName>
    <definedName name="_4203A">#REF!</definedName>
    <definedName name="_4203B">#REF!</definedName>
    <definedName name="_4204A">#REF!</definedName>
    <definedName name="_4204B">#REF!</definedName>
    <definedName name="_4206A">#REF!</definedName>
    <definedName name="_4206B">#REF!</definedName>
    <definedName name="_4207A">#REF!</definedName>
    <definedName name="_4207B">#REF!</definedName>
    <definedName name="_4208A">#REF!</definedName>
    <definedName name="_4208B">#REF!</definedName>
    <definedName name="_4209A">#REF!</definedName>
    <definedName name="_4209B">#REF!</definedName>
    <definedName name="_4210A">#REF!</definedName>
    <definedName name="_4210B">#REF!</definedName>
    <definedName name="_4211A">#REF!</definedName>
    <definedName name="_4211B">#REF!</definedName>
    <definedName name="_4212A">#REF!</definedName>
    <definedName name="_4212B">#REF!</definedName>
    <definedName name="_4221A">#REF!</definedName>
    <definedName name="_4221B">#REF!</definedName>
    <definedName name="_4222A">#REF!</definedName>
    <definedName name="_4222B">#REF!</definedName>
    <definedName name="_4231A">#REF!</definedName>
    <definedName name="_4231B">#REF!</definedName>
    <definedName name="_4232A">#REF!</definedName>
    <definedName name="_4232B">#REF!</definedName>
    <definedName name="_4234A">#REF!</definedName>
    <definedName name="_4234B">#REF!</definedName>
    <definedName name="_4235A">#REF!</definedName>
    <definedName name="_4235B">#REF!</definedName>
    <definedName name="_4236A">#REF!</definedName>
    <definedName name="_4236B">#REF!</definedName>
    <definedName name="_4240A">#REF!</definedName>
    <definedName name="_4240B">#REF!</definedName>
    <definedName name="_4243A">#REF!</definedName>
    <definedName name="_4245A">#REF!</definedName>
    <definedName name="_4245B">#REF!</definedName>
    <definedName name="_4246A">#REF!</definedName>
    <definedName name="_4246B">#REF!</definedName>
    <definedName name="_4251A">#REF!</definedName>
    <definedName name="_4251B">#REF!</definedName>
    <definedName name="_4251C">#REF!</definedName>
    <definedName name="_4252A">#REF!</definedName>
    <definedName name="_4252B">#REF!</definedName>
    <definedName name="_4255A">#REF!</definedName>
    <definedName name="_4255B">#REF!</definedName>
    <definedName name="_4257A">#REF!</definedName>
    <definedName name="_4257B">#REF!</definedName>
    <definedName name="_4262A">#REF!</definedName>
    <definedName name="_4262B">#REF!</definedName>
    <definedName name="_4265A">#REF!</definedName>
    <definedName name="_4265B">#REF!</definedName>
    <definedName name="_4270A">#REF!</definedName>
    <definedName name="_4270B">#REF!</definedName>
    <definedName name="_4283A">#REF!</definedName>
    <definedName name="_4283B">#REF!</definedName>
    <definedName name="_4290A">#REF!</definedName>
    <definedName name="_4290B">#REF!</definedName>
    <definedName name="_4294A">#REF!</definedName>
    <definedName name="_4294B">#REF!</definedName>
    <definedName name="_4298A">#REF!</definedName>
    <definedName name="_4298B">#REF!</definedName>
    <definedName name="_911A">#REF!</definedName>
    <definedName name="_912A">#REF!</definedName>
    <definedName name="_921A">#REF!</definedName>
    <definedName name="_922A">#REF!</definedName>
    <definedName name="_a1" localSheetId="0" hidden="1">{"TAB1",#N/A,TRUE,"GENERAL";"TAB2",#N/A,TRUE,"GENERAL";"TAB3",#N/A,TRUE,"GENERAL";"TAB4",#N/A,TRUE,"GENERAL";"TAB5",#N/A,TRUE,"GENERAL"}</definedName>
    <definedName name="_a1" hidden="1">{"TAB1",#N/A,TRUE,"GENERAL";"TAB2",#N/A,TRUE,"GENERAL";"TAB3",#N/A,TRUE,"GENERAL";"TAB4",#N/A,TRUE,"GENERAL";"TAB5",#N/A,TRUE,"GENERAL"}</definedName>
    <definedName name="_a3" localSheetId="0" hidden="1">{"TAB1",#N/A,TRUE,"GENERAL";"TAB2",#N/A,TRUE,"GENERAL";"TAB3",#N/A,TRUE,"GENERAL";"TAB4",#N/A,TRUE,"GENERAL";"TAB5",#N/A,TRUE,"GENERAL"}</definedName>
    <definedName name="_a3" hidden="1">{"TAB1",#N/A,TRUE,"GENERAL";"TAB2",#N/A,TRUE,"GENERAL";"TAB3",#N/A,TRUE,"GENERAL";"TAB4",#N/A,TRUE,"GENERAL";"TAB5",#N/A,TRUE,"GENERAL"}</definedName>
    <definedName name="_a4" localSheetId="0" hidden="1">{"via1",#N/A,TRUE,"general";"via2",#N/A,TRUE,"general";"via3",#N/A,TRUE,"general"}</definedName>
    <definedName name="_a4" hidden="1">{"via1",#N/A,TRUE,"general";"via2",#N/A,TRUE,"general";"via3",#N/A,TRUE,"general"}</definedName>
    <definedName name="_a5" localSheetId="0" hidden="1">{"TAB1",#N/A,TRUE,"GENERAL";"TAB2",#N/A,TRUE,"GENERAL";"TAB3",#N/A,TRUE,"GENERAL";"TAB4",#N/A,TRUE,"GENERAL";"TAB5",#N/A,TRUE,"GENERAL"}</definedName>
    <definedName name="_a5" hidden="1">{"TAB1",#N/A,TRUE,"GENERAL";"TAB2",#N/A,TRUE,"GENERAL";"TAB3",#N/A,TRUE,"GENERAL";"TAB4",#N/A,TRUE,"GENERAL";"TAB5",#N/A,TRUE,"GENERAL"}</definedName>
    <definedName name="_a6" localSheetId="0" hidden="1">{"TAB1",#N/A,TRUE,"GENERAL";"TAB2",#N/A,TRUE,"GENERAL";"TAB3",#N/A,TRUE,"GENERAL";"TAB4",#N/A,TRUE,"GENERAL";"TAB5",#N/A,TRUE,"GENERAL"}</definedName>
    <definedName name="_a6" hidden="1">{"TAB1",#N/A,TRUE,"GENERAL";"TAB2",#N/A,TRUE,"GENERAL";"TAB3",#N/A,TRUE,"GENERAL";"TAB4",#N/A,TRUE,"GENERAL";"TAB5",#N/A,TRUE,"GENERAL"}</definedName>
    <definedName name="_AAS1" localSheetId="0" hidden="1">{#N/A,#N/A,TRUE,"INGENIERIA";#N/A,#N/A,TRUE,"COMPRAS";#N/A,#N/A,TRUE,"DIRECCION";#N/A,#N/A,TRUE,"RESUMEN"}</definedName>
    <definedName name="_AAS1" hidden="1">{#N/A,#N/A,TRUE,"INGENIERIA";#N/A,#N/A,TRUE,"COMPRAS";#N/A,#N/A,TRUE,"DIRECCION";#N/A,#N/A,TRUE,"RESUMEN"}</definedName>
    <definedName name="_ABC1" localSheetId="0" hidden="1">{#N/A,#N/A,TRUE,"1842CWN0"}</definedName>
    <definedName name="_ABC1" hidden="1">{#N/A,#N/A,TRUE,"1842CWN0"}</definedName>
    <definedName name="_abc2" localSheetId="0" hidden="1">{#N/A,#N/A,TRUE,"1842CWN0"}</definedName>
    <definedName name="_abc2" hidden="1">{#N/A,#N/A,TRUE,"1842CWN0"}</definedName>
    <definedName name="_AFC1">#REF!</definedName>
    <definedName name="_AFC3">#REF!</definedName>
    <definedName name="_AFC5">#REF!</definedName>
    <definedName name="_ALM1" localSheetId="0">#REF!</definedName>
    <definedName name="_ALM1">#REF!</definedName>
    <definedName name="_AND1" localSheetId="0">#REF!</definedName>
    <definedName name="_AND1">#REF!</definedName>
    <definedName name="_ane7" localSheetId="0">#REF!</definedName>
    <definedName name="_ane7">#REF!</definedName>
    <definedName name="_ane8" localSheetId="0">#REF!</definedName>
    <definedName name="_ane8">#REF!</definedName>
    <definedName name="_APU221" localSheetId="0">#REF!</definedName>
    <definedName name="_APU221">#REF!</definedName>
    <definedName name="_APU465" localSheetId="0">#REF!</definedName>
    <definedName name="_APU465">#REF!</definedName>
    <definedName name="_Atp2">#REF!</definedName>
    <definedName name="_b2" localSheetId="0" hidden="1">{"TAB1",#N/A,TRUE,"GENERAL";"TAB2",#N/A,TRUE,"GENERAL";"TAB3",#N/A,TRUE,"GENERAL";"TAB4",#N/A,TRUE,"GENERAL";"TAB5",#N/A,TRUE,"GENERAL"}</definedName>
    <definedName name="_b2" hidden="1">{"TAB1",#N/A,TRUE,"GENERAL";"TAB2",#N/A,TRUE,"GENERAL";"TAB3",#N/A,TRUE,"GENERAL";"TAB4",#N/A,TRUE,"GENERAL";"TAB5",#N/A,TRUE,"GENERAL"}</definedName>
    <definedName name="_b3" localSheetId="0" hidden="1">{"TAB1",#N/A,TRUE,"GENERAL";"TAB2",#N/A,TRUE,"GENERAL";"TAB3",#N/A,TRUE,"GENERAL";"TAB4",#N/A,TRUE,"GENERAL";"TAB5",#N/A,TRUE,"GENERAL"}</definedName>
    <definedName name="_b3" hidden="1">{"TAB1",#N/A,TRUE,"GENERAL";"TAB2",#N/A,TRUE,"GENERAL";"TAB3",#N/A,TRUE,"GENERAL";"TAB4",#N/A,TRUE,"GENERAL";"TAB5",#N/A,TRUE,"GENERAL"}</definedName>
    <definedName name="_b4" localSheetId="0" hidden="1">{"TAB1",#N/A,TRUE,"GENERAL";"TAB2",#N/A,TRUE,"GENERAL";"TAB3",#N/A,TRUE,"GENERAL";"TAB4",#N/A,TRUE,"GENERAL";"TAB5",#N/A,TRUE,"GENERAL"}</definedName>
    <definedName name="_b4" hidden="1">{"TAB1",#N/A,TRUE,"GENERAL";"TAB2",#N/A,TRUE,"GENERAL";"TAB3",#N/A,TRUE,"GENERAL";"TAB4",#N/A,TRUE,"GENERAL";"TAB5",#N/A,TRUE,"GENERAL"}</definedName>
    <definedName name="_b5" localSheetId="0" hidden="1">{"TAB1",#N/A,TRUE,"GENERAL";"TAB2",#N/A,TRUE,"GENERAL";"TAB3",#N/A,TRUE,"GENERAL";"TAB4",#N/A,TRUE,"GENERAL";"TAB5",#N/A,TRUE,"GENERAL"}</definedName>
    <definedName name="_b5" hidden="1">{"TAB1",#N/A,TRUE,"GENERAL";"TAB2",#N/A,TRUE,"GENERAL";"TAB3",#N/A,TRUE,"GENERAL";"TAB4",#N/A,TRUE,"GENERAL";"TAB5",#N/A,TRUE,"GENERAL"}</definedName>
    <definedName name="_b6" localSheetId="0" hidden="1">{"TAB1",#N/A,TRUE,"GENERAL";"TAB2",#N/A,TRUE,"GENERAL";"TAB3",#N/A,TRUE,"GENERAL";"TAB4",#N/A,TRUE,"GENERAL";"TAB5",#N/A,TRUE,"GENERAL"}</definedName>
    <definedName name="_b6" hidden="1">{"TAB1",#N/A,TRUE,"GENERAL";"TAB2",#N/A,TRUE,"GENERAL";"TAB3",#N/A,TRUE,"GENERAL";"TAB4",#N/A,TRUE,"GENERAL";"TAB5",#N/A,TRUE,"GENERAL"}</definedName>
    <definedName name="_b7" localSheetId="0" hidden="1">{"via1",#N/A,TRUE,"general";"via2",#N/A,TRUE,"general";"via3",#N/A,TRUE,"general"}</definedName>
    <definedName name="_b7" hidden="1">{"via1",#N/A,TRUE,"general";"via2",#N/A,TRUE,"general";"via3",#N/A,TRUE,"general"}</definedName>
    <definedName name="_b8" localSheetId="0" hidden="1">{"via1",#N/A,TRUE,"general";"via2",#N/A,TRUE,"general";"via3",#N/A,TRUE,"general"}</definedName>
    <definedName name="_b8" hidden="1">{"via1",#N/A,TRUE,"general";"via2",#N/A,TRUE,"general";"via3",#N/A,TRUE,"general"}</definedName>
    <definedName name="_bb9" localSheetId="0" hidden="1">{"TAB1",#N/A,TRUE,"GENERAL";"TAB2",#N/A,TRUE,"GENERAL";"TAB3",#N/A,TRUE,"GENERAL";"TAB4",#N/A,TRUE,"GENERAL";"TAB5",#N/A,TRUE,"GENERAL"}</definedName>
    <definedName name="_bb9" hidden="1">{"TAB1",#N/A,TRUE,"GENERAL";"TAB2",#N/A,TRUE,"GENERAL";"TAB3",#N/A,TRUE,"GENERAL";"TAB4",#N/A,TRUE,"GENERAL";"TAB5",#N/A,TRUE,"GENERAL"}</definedName>
    <definedName name="_bgb5" localSheetId="0" hidden="1">{"TAB1",#N/A,TRUE,"GENERAL";"TAB2",#N/A,TRUE,"GENERAL";"TAB3",#N/A,TRUE,"GENERAL";"TAB4",#N/A,TRUE,"GENERAL";"TAB5",#N/A,TRUE,"GENERAL"}</definedName>
    <definedName name="_bgb5" hidden="1">{"TAB1",#N/A,TRUE,"GENERAL";"TAB2",#N/A,TRUE,"GENERAL";"TAB3",#N/A,TRUE,"GENERAL";"TAB4",#N/A,TRUE,"GENERAL";"TAB5",#N/A,TRUE,"GENERAL"}</definedName>
    <definedName name="_BGC1">#REF!</definedName>
    <definedName name="_BGC3">#REF!</definedName>
    <definedName name="_BGC5">#REF!</definedName>
    <definedName name="_CAC1">#REF!</definedName>
    <definedName name="_CAC3">#REF!</definedName>
    <definedName name="_CAC5">#REF!</definedName>
    <definedName name="_Cod1" localSheetId="0">#REF!</definedName>
    <definedName name="_Cod1">#REF!</definedName>
    <definedName name="_COM1" localSheetId="0">#REF!</definedName>
    <definedName name="_COM1">#REF!</definedName>
    <definedName name="_COM10" localSheetId="0">#REF!</definedName>
    <definedName name="_COM10">#REF!</definedName>
    <definedName name="_COM11">#REF!</definedName>
    <definedName name="_COM12">#REF!</definedName>
    <definedName name="_COM13">#REF!</definedName>
    <definedName name="_COM14">#REF!</definedName>
    <definedName name="_COM15">#REF!</definedName>
    <definedName name="_COM16">#REF!</definedName>
    <definedName name="_COM17">#REF!</definedName>
    <definedName name="_COM18">#REF!</definedName>
    <definedName name="_COM19">#REF!</definedName>
    <definedName name="_COM2">#REF!</definedName>
    <definedName name="_COM20">#REF!</definedName>
    <definedName name="_COM21">#REF!</definedName>
    <definedName name="_COM3">#REF!</definedName>
    <definedName name="_COM4">#REF!</definedName>
    <definedName name="_COM5">#REF!</definedName>
    <definedName name="_COM6">#REF!</definedName>
    <definedName name="_COM7">#REF!</definedName>
    <definedName name="_COM8">#REF!</definedName>
    <definedName name="_COM9">#REF!</definedName>
    <definedName name="_DCI1">#REF!</definedName>
    <definedName name="_DDS1">#REF!</definedName>
    <definedName name="_DGO1">#REF!</definedName>
    <definedName name="_DGP1">#REF!</definedName>
    <definedName name="_DIJ1">#REF!</definedName>
    <definedName name="_DPI1">#REF!</definedName>
    <definedName name="_DPY1">#REF!</definedName>
    <definedName name="_DRI1">#REF!</definedName>
    <definedName name="_DRL1">#REF!</definedName>
    <definedName name="_DSP1">#REF!</definedName>
    <definedName name="_ECP1">#REF!</definedName>
    <definedName name="_EST1" localSheetId="0">#REF!</definedName>
    <definedName name="_EST1">#REF!</definedName>
    <definedName name="_EST10" localSheetId="0">#REF!</definedName>
    <definedName name="_EST10">#REF!</definedName>
    <definedName name="_EST11" localSheetId="0">#REF!</definedName>
    <definedName name="_EST11">#REF!</definedName>
    <definedName name="_EST12">#REF!</definedName>
    <definedName name="_EST13">#REF!</definedName>
    <definedName name="_EST14">#REF!</definedName>
    <definedName name="_EST15">#REF!</definedName>
    <definedName name="_EST16">#REF!</definedName>
    <definedName name="_EST17">#REF!</definedName>
    <definedName name="_EST18">#REF!</definedName>
    <definedName name="_EST19">#REF!</definedName>
    <definedName name="_EST2">#REF!</definedName>
    <definedName name="_EST3">#REF!</definedName>
    <definedName name="_EST4">#REF!</definedName>
    <definedName name="_EST5">#REF!</definedName>
    <definedName name="_EST6">#REF!</definedName>
    <definedName name="_EST7">#REF!</definedName>
    <definedName name="_EST8">#REF!</definedName>
    <definedName name="_EST9">#REF!</definedName>
    <definedName name="_EXC1">#REF!</definedName>
    <definedName name="_EXC10">#REF!</definedName>
    <definedName name="_EXC11">#REF!</definedName>
    <definedName name="_EXC12">#REF!</definedName>
    <definedName name="_EXC2">#REF!</definedName>
    <definedName name="_EXC3">#REF!</definedName>
    <definedName name="_EXC4">#REF!</definedName>
    <definedName name="_EXC5">#REF!</definedName>
    <definedName name="_EXC6">#REF!</definedName>
    <definedName name="_EXC7">#REF!</definedName>
    <definedName name="_EXC8">#REF!</definedName>
    <definedName name="_EXC9">#REF!</definedName>
    <definedName name="_F" localSheetId="0">'PLAN INDICATIVO SISPT 256'!ERR</definedName>
    <definedName name="_F">[0]!ERR</definedName>
    <definedName name="_F10" localSheetId="0">#REF!</definedName>
    <definedName name="_F10">#REF!</definedName>
    <definedName name="_FC" localSheetId="0">#REF!</definedName>
    <definedName name="_FC">#REF!</definedName>
    <definedName name="_Fill" localSheetId="0" hidden="1">#REF!</definedName>
    <definedName name="_Fill" hidden="1">#REF!</definedName>
    <definedName name="_xlnm._FilterDatabase" localSheetId="0" hidden="1">'PLAN INDICATIVO SISPT 256'!$A$3:$CJ$362</definedName>
    <definedName name="_FS01" localSheetId="0">'PLAN INDICATIVO SISPT 256'!ERR</definedName>
    <definedName name="_FS01">[0]!ERR</definedName>
    <definedName name="_g2" localSheetId="0" hidden="1">{"TAB1",#N/A,TRUE,"GENERAL";"TAB2",#N/A,TRUE,"GENERAL";"TAB3",#N/A,TRUE,"GENERAL";"TAB4",#N/A,TRUE,"GENERAL";"TAB5",#N/A,TRUE,"GENERAL"}</definedName>
    <definedName name="_g2" hidden="1">{"TAB1",#N/A,TRUE,"GENERAL";"TAB2",#N/A,TRUE,"GENERAL";"TAB3",#N/A,TRUE,"GENERAL";"TAB4",#N/A,TRUE,"GENERAL";"TAB5",#N/A,TRUE,"GENERAL"}</definedName>
    <definedName name="_g3" localSheetId="0" hidden="1">{"via1",#N/A,TRUE,"general";"via2",#N/A,TRUE,"general";"via3",#N/A,TRUE,"general"}</definedName>
    <definedName name="_g3" hidden="1">{"via1",#N/A,TRUE,"general";"via2",#N/A,TRUE,"general";"via3",#N/A,TRUE,"general"}</definedName>
    <definedName name="_g4" localSheetId="0" hidden="1">{"via1",#N/A,TRUE,"general";"via2",#N/A,TRUE,"general";"via3",#N/A,TRUE,"general"}</definedName>
    <definedName name="_g4" hidden="1">{"via1",#N/A,TRUE,"general";"via2",#N/A,TRUE,"general";"via3",#N/A,TRUE,"general"}</definedName>
    <definedName name="_g5" localSheetId="0" hidden="1">{"via1",#N/A,TRUE,"general";"via2",#N/A,TRUE,"general";"via3",#N/A,TRUE,"general"}</definedName>
    <definedName name="_g5" hidden="1">{"via1",#N/A,TRUE,"general";"via2",#N/A,TRUE,"general";"via3",#N/A,TRUE,"general"}</definedName>
    <definedName name="_g6" localSheetId="0" hidden="1">{"via1",#N/A,TRUE,"general";"via2",#N/A,TRUE,"general";"via3",#N/A,TRUE,"general"}</definedName>
    <definedName name="_g6" hidden="1">{"via1",#N/A,TRUE,"general";"via2",#N/A,TRUE,"general";"via3",#N/A,TRUE,"general"}</definedName>
    <definedName name="_g7" localSheetId="0" hidden="1">{"TAB1",#N/A,TRUE,"GENERAL";"TAB2",#N/A,TRUE,"GENERAL";"TAB3",#N/A,TRUE,"GENERAL";"TAB4",#N/A,TRUE,"GENERAL";"TAB5",#N/A,TRUE,"GENERAL"}</definedName>
    <definedName name="_g7" hidden="1">{"TAB1",#N/A,TRUE,"GENERAL";"TAB2",#N/A,TRUE,"GENERAL";"TAB3",#N/A,TRUE,"GENERAL";"TAB4",#N/A,TRUE,"GENERAL";"TAB5",#N/A,TRUE,"GENERAL"}</definedName>
    <definedName name="_GoBack">#REF!</definedName>
    <definedName name="_GR1" localSheetId="0" hidden="1">{"TAB1",#N/A,TRUE,"GENERAL";"TAB2",#N/A,TRUE,"GENERAL";"TAB3",#N/A,TRUE,"GENERAL";"TAB4",#N/A,TRUE,"GENERAL";"TAB5",#N/A,TRUE,"GENERAL"}</definedName>
    <definedName name="_GR1" hidden="1">{"TAB1",#N/A,TRUE,"GENERAL";"TAB2",#N/A,TRUE,"GENERAL";"TAB3",#N/A,TRUE,"GENERAL";"TAB4",#N/A,TRUE,"GENERAL";"TAB5",#N/A,TRUE,"GENERAL"}</definedName>
    <definedName name="_gtr4" localSheetId="0" hidden="1">{"via1",#N/A,TRUE,"general";"via2",#N/A,TRUE,"general";"via3",#N/A,TRUE,"general"}</definedName>
    <definedName name="_gtr4" hidden="1">{"via1",#N/A,TRUE,"general";"via2",#N/A,TRUE,"general";"via3",#N/A,TRUE,"general"}</definedName>
    <definedName name="_h2" localSheetId="0" hidden="1">{"via1",#N/A,TRUE,"general";"via2",#N/A,TRUE,"general";"via3",#N/A,TRUE,"general"}</definedName>
    <definedName name="_h2" hidden="1">{"via1",#N/A,TRUE,"general";"via2",#N/A,TRUE,"general";"via3",#N/A,TRUE,"general"}</definedName>
    <definedName name="_h3" localSheetId="0" hidden="1">{"via1",#N/A,TRUE,"general";"via2",#N/A,TRUE,"general";"via3",#N/A,TRUE,"general"}</definedName>
    <definedName name="_h3" hidden="1">{"via1",#N/A,TRUE,"general";"via2",#N/A,TRUE,"general";"via3",#N/A,TRUE,"general"}</definedName>
    <definedName name="_h4" localSheetId="0" hidden="1">{"TAB1",#N/A,TRUE,"GENERAL";"TAB2",#N/A,TRUE,"GENERAL";"TAB3",#N/A,TRUE,"GENERAL";"TAB4",#N/A,TRUE,"GENERAL";"TAB5",#N/A,TRUE,"GENERAL"}</definedName>
    <definedName name="_h4" hidden="1">{"TAB1",#N/A,TRUE,"GENERAL";"TAB2",#N/A,TRUE,"GENERAL";"TAB3",#N/A,TRUE,"GENERAL";"TAB4",#N/A,TRUE,"GENERAL";"TAB5",#N/A,TRUE,"GENERAL"}</definedName>
    <definedName name="_h5" localSheetId="0" hidden="1">{"TAB1",#N/A,TRUE,"GENERAL";"TAB2",#N/A,TRUE,"GENERAL";"TAB3",#N/A,TRUE,"GENERAL";"TAB4",#N/A,TRUE,"GENERAL";"TAB5",#N/A,TRUE,"GENERAL"}</definedName>
    <definedName name="_h5" hidden="1">{"TAB1",#N/A,TRUE,"GENERAL";"TAB2",#N/A,TRUE,"GENERAL";"TAB3",#N/A,TRUE,"GENERAL";"TAB4",#N/A,TRUE,"GENERAL";"TAB5",#N/A,TRUE,"GENERAL"}</definedName>
    <definedName name="_h6" localSheetId="0" hidden="1">{"via1",#N/A,TRUE,"general";"via2",#N/A,TRUE,"general";"via3",#N/A,TRUE,"general"}</definedName>
    <definedName name="_h6" hidden="1">{"via1",#N/A,TRUE,"general";"via2",#N/A,TRUE,"general";"via3",#N/A,TRUE,"general"}</definedName>
    <definedName name="_h7" localSheetId="0" hidden="1">{"TAB1",#N/A,TRUE,"GENERAL";"TAB2",#N/A,TRUE,"GENERAL";"TAB3",#N/A,TRUE,"GENERAL";"TAB4",#N/A,TRUE,"GENERAL";"TAB5",#N/A,TRUE,"GENERAL"}</definedName>
    <definedName name="_h7" hidden="1">{"TAB1",#N/A,TRUE,"GENERAL";"TAB2",#N/A,TRUE,"GENERAL";"TAB3",#N/A,TRUE,"GENERAL";"TAB4",#N/A,TRUE,"GENERAL";"TAB5",#N/A,TRUE,"GENERAL"}</definedName>
    <definedName name="_h8" localSheetId="0" hidden="1">{"via1",#N/A,TRUE,"general";"via2",#N/A,TRUE,"general";"via3",#N/A,TRUE,"general"}</definedName>
    <definedName name="_h8" hidden="1">{"via1",#N/A,TRUE,"general";"via2",#N/A,TRUE,"general";"via3",#N/A,TRUE,"general"}</definedName>
    <definedName name="_hfh7" localSheetId="0" hidden="1">{"via1",#N/A,TRUE,"general";"via2",#N/A,TRUE,"general";"via3",#N/A,TRUE,"general"}</definedName>
    <definedName name="_hfh7" hidden="1">{"via1",#N/A,TRUE,"general";"via2",#N/A,TRUE,"general";"via3",#N/A,TRUE,"general"}</definedName>
    <definedName name="_hhg1" localSheetId="0" hidden="1">{#N/A,#N/A,TRUE,"1842CWN0"}</definedName>
    <definedName name="_hhg1" hidden="1">{#N/A,#N/A,TRUE,"1842CWN0"}</definedName>
    <definedName name="_i4" localSheetId="0" hidden="1">{"via1",#N/A,TRUE,"general";"via2",#N/A,TRUE,"general";"via3",#N/A,TRUE,"general"}</definedName>
    <definedName name="_i4" hidden="1">{"via1",#N/A,TRUE,"general";"via2",#N/A,TRUE,"general";"via3",#N/A,TRUE,"general"}</definedName>
    <definedName name="_i5" localSheetId="0" hidden="1">{"TAB1",#N/A,TRUE,"GENERAL";"TAB2",#N/A,TRUE,"GENERAL";"TAB3",#N/A,TRUE,"GENERAL";"TAB4",#N/A,TRUE,"GENERAL";"TAB5",#N/A,TRUE,"GENERAL"}</definedName>
    <definedName name="_i5" hidden="1">{"TAB1",#N/A,TRUE,"GENERAL";"TAB2",#N/A,TRUE,"GENERAL";"TAB3",#N/A,TRUE,"GENERAL";"TAB4",#N/A,TRUE,"GENERAL";"TAB5",#N/A,TRUE,"GENERAL"}</definedName>
    <definedName name="_i6" localSheetId="0" hidden="1">{"TAB1",#N/A,TRUE,"GENERAL";"TAB2",#N/A,TRUE,"GENERAL";"TAB3",#N/A,TRUE,"GENERAL";"TAB4",#N/A,TRUE,"GENERAL";"TAB5",#N/A,TRUE,"GENERAL"}</definedName>
    <definedName name="_i6" hidden="1">{"TAB1",#N/A,TRUE,"GENERAL";"TAB2",#N/A,TRUE,"GENERAL";"TAB3",#N/A,TRUE,"GENERAL";"TAB4",#N/A,TRUE,"GENERAL";"TAB5",#N/A,TRUE,"GENERAL"}</definedName>
    <definedName name="_i7" localSheetId="0" hidden="1">{"via1",#N/A,TRUE,"general";"via2",#N/A,TRUE,"general";"via3",#N/A,TRUE,"general"}</definedName>
    <definedName name="_i7" hidden="1">{"via1",#N/A,TRUE,"general";"via2",#N/A,TRUE,"general";"via3",#N/A,TRUE,"general"}</definedName>
    <definedName name="_i77" localSheetId="0" hidden="1">{"TAB1",#N/A,TRUE,"GENERAL";"TAB2",#N/A,TRUE,"GENERAL";"TAB3",#N/A,TRUE,"GENERAL";"TAB4",#N/A,TRUE,"GENERAL";"TAB5",#N/A,TRUE,"GENERAL"}</definedName>
    <definedName name="_i77" hidden="1">{"TAB1",#N/A,TRUE,"GENERAL";"TAB2",#N/A,TRUE,"GENERAL";"TAB3",#N/A,TRUE,"GENERAL";"TAB4",#N/A,TRUE,"GENERAL";"TAB5",#N/A,TRUE,"GENERAL"}</definedName>
    <definedName name="_i8" localSheetId="0" hidden="1">{"via1",#N/A,TRUE,"general";"via2",#N/A,TRUE,"general";"via3",#N/A,TRUE,"general"}</definedName>
    <definedName name="_i8" hidden="1">{"via1",#N/A,TRUE,"general";"via2",#N/A,TRUE,"general";"via3",#N/A,TRUE,"general"}</definedName>
    <definedName name="_i9" localSheetId="0" hidden="1">{"TAB1",#N/A,TRUE,"GENERAL";"TAB2",#N/A,TRUE,"GENERAL";"TAB3",#N/A,TRUE,"GENERAL";"TAB4",#N/A,TRUE,"GENERAL";"TAB5",#N/A,TRUE,"GENERAL"}</definedName>
    <definedName name="_i9" hidden="1">{"TAB1",#N/A,TRUE,"GENERAL";"TAB2",#N/A,TRUE,"GENERAL";"TAB3",#N/A,TRUE,"GENERAL";"TAB4",#N/A,TRUE,"GENERAL";"TAB5",#N/A,TRUE,"GENERAL"}</definedName>
    <definedName name="_ICP1">#REF!</definedName>
    <definedName name="_IMP1" localSheetId="0">#REF!</definedName>
    <definedName name="_IMP1">#REF!</definedName>
    <definedName name="_IPC2002" localSheetId="0">#REF!</definedName>
    <definedName name="_IPC2002">#REF!</definedName>
    <definedName name="_IVA1" localSheetId="0">#REF!</definedName>
    <definedName name="_IVA1">#REF!</definedName>
    <definedName name="_k3" localSheetId="0" hidden="1">{"TAB1",#N/A,TRUE,"GENERAL";"TAB2",#N/A,TRUE,"GENERAL";"TAB3",#N/A,TRUE,"GENERAL";"TAB4",#N/A,TRUE,"GENERAL";"TAB5",#N/A,TRUE,"GENERAL"}</definedName>
    <definedName name="_k3" hidden="1">{"TAB1",#N/A,TRUE,"GENERAL";"TAB2",#N/A,TRUE,"GENERAL";"TAB3",#N/A,TRUE,"GENERAL";"TAB4",#N/A,TRUE,"GENERAL";"TAB5",#N/A,TRUE,"GENERAL"}</definedName>
    <definedName name="_k4" localSheetId="0" hidden="1">{"via1",#N/A,TRUE,"general";"via2",#N/A,TRUE,"general";"via3",#N/A,TRUE,"general"}</definedName>
    <definedName name="_k4" hidden="1">{"via1",#N/A,TRUE,"general";"via2",#N/A,TRUE,"general";"via3",#N/A,TRUE,"general"}</definedName>
    <definedName name="_k5" localSheetId="0" hidden="1">{"via1",#N/A,TRUE,"general";"via2",#N/A,TRUE,"general";"via3",#N/A,TRUE,"general"}</definedName>
    <definedName name="_k5" hidden="1">{"via1",#N/A,TRUE,"general";"via2",#N/A,TRUE,"general";"via3",#N/A,TRUE,"general"}</definedName>
    <definedName name="_k6" localSheetId="0" hidden="1">{"TAB1",#N/A,TRUE,"GENERAL";"TAB2",#N/A,TRUE,"GENERAL";"TAB3",#N/A,TRUE,"GENERAL";"TAB4",#N/A,TRUE,"GENERAL";"TAB5",#N/A,TRUE,"GENERAL"}</definedName>
    <definedName name="_k6" hidden="1">{"TAB1",#N/A,TRUE,"GENERAL";"TAB2",#N/A,TRUE,"GENERAL";"TAB3",#N/A,TRUE,"GENERAL";"TAB4",#N/A,TRUE,"GENERAL";"TAB5",#N/A,TRUE,"GENERAL"}</definedName>
    <definedName name="_k7" localSheetId="0" hidden="1">{"via1",#N/A,TRUE,"general";"via2",#N/A,TRUE,"general";"via3",#N/A,TRUE,"general"}</definedName>
    <definedName name="_k7" hidden="1">{"via1",#N/A,TRUE,"general";"via2",#N/A,TRUE,"general";"via3",#N/A,TRUE,"general"}</definedName>
    <definedName name="_k8" localSheetId="0" hidden="1">{"via1",#N/A,TRUE,"general";"via2",#N/A,TRUE,"general";"via3",#N/A,TRUE,"general"}</definedName>
    <definedName name="_k8" hidden="1">{"via1",#N/A,TRUE,"general";"via2",#N/A,TRUE,"general";"via3",#N/A,TRUE,"general"}</definedName>
    <definedName name="_k9" localSheetId="0" hidden="1">{"TAB1",#N/A,TRUE,"GENERAL";"TAB2",#N/A,TRUE,"GENERAL";"TAB3",#N/A,TRUE,"GENERAL";"TAB4",#N/A,TRUE,"GENERAL";"TAB5",#N/A,TRUE,"GENERAL"}</definedName>
    <definedName name="_k9" hidden="1">{"TAB1",#N/A,TRUE,"GENERAL";"TAB2",#N/A,TRUE,"GENERAL";"TAB3",#N/A,TRUE,"GENERAL";"TAB4",#N/A,TRUE,"GENERAL";"TAB5",#N/A,TRUE,"GENERAL"}</definedName>
    <definedName name="_Key1" hidden="1">#REF!</definedName>
    <definedName name="_Key11" hidden="1">#REF!</definedName>
    <definedName name="_Key2" localSheetId="0" hidden="1">#REF!</definedName>
    <definedName name="_Key2" hidden="1">#REF!</definedName>
    <definedName name="_Key21" localSheetId="0" hidden="1">#REF!</definedName>
    <definedName name="_Key21" hidden="1">#REF!</definedName>
    <definedName name="_key3" localSheetId="0" hidden="1">#REF!</definedName>
    <definedName name="_key3" hidden="1">#REF!</definedName>
    <definedName name="_key31" hidden="1">#REF!</definedName>
    <definedName name="_kjk6" localSheetId="0" hidden="1">{"TAB1",#N/A,TRUE,"GENERAL";"TAB2",#N/A,TRUE,"GENERAL";"TAB3",#N/A,TRUE,"GENERAL";"TAB4",#N/A,TRUE,"GENERAL";"TAB5",#N/A,TRUE,"GENERAL"}</definedName>
    <definedName name="_kjk6" hidden="1">{"TAB1",#N/A,TRUE,"GENERAL";"TAB2",#N/A,TRUE,"GENERAL";"TAB3",#N/A,TRUE,"GENERAL";"TAB4",#N/A,TRUE,"GENERAL";"TAB5",#N/A,TRUE,"GENERAL"}</definedName>
    <definedName name="_lar03">#REF!</definedName>
    <definedName name="_LEY80">#REF!</definedName>
    <definedName name="_m3" localSheetId="0" hidden="1">{"via1",#N/A,TRUE,"general";"via2",#N/A,TRUE,"general";"via3",#N/A,TRUE,"general"}</definedName>
    <definedName name="_m3" hidden="1">{"via1",#N/A,TRUE,"general";"via2",#N/A,TRUE,"general";"via3",#N/A,TRUE,"general"}</definedName>
    <definedName name="_m4" localSheetId="0" hidden="1">{"TAB1",#N/A,TRUE,"GENERAL";"TAB2",#N/A,TRUE,"GENERAL";"TAB3",#N/A,TRUE,"GENERAL";"TAB4",#N/A,TRUE,"GENERAL";"TAB5",#N/A,TRUE,"GENERAL"}</definedName>
    <definedName name="_m4" hidden="1">{"TAB1",#N/A,TRUE,"GENERAL";"TAB2",#N/A,TRUE,"GENERAL";"TAB3",#N/A,TRUE,"GENERAL";"TAB4",#N/A,TRUE,"GENERAL";"TAB5",#N/A,TRUE,"GENERAL"}</definedName>
    <definedName name="_m5" localSheetId="0" hidden="1">{"via1",#N/A,TRUE,"general";"via2",#N/A,TRUE,"general";"via3",#N/A,TRUE,"general"}</definedName>
    <definedName name="_m5" hidden="1">{"via1",#N/A,TRUE,"general";"via2",#N/A,TRUE,"general";"via3",#N/A,TRUE,"general"}</definedName>
    <definedName name="_m6" localSheetId="0" hidden="1">{"TAB1",#N/A,TRUE,"GENERAL";"TAB2",#N/A,TRUE,"GENERAL";"TAB3",#N/A,TRUE,"GENERAL";"TAB4",#N/A,TRUE,"GENERAL";"TAB5",#N/A,TRUE,"GENERAL"}</definedName>
    <definedName name="_m6" hidden="1">{"TAB1",#N/A,TRUE,"GENERAL";"TAB2",#N/A,TRUE,"GENERAL";"TAB3",#N/A,TRUE,"GENERAL";"TAB4",#N/A,TRUE,"GENERAL";"TAB5",#N/A,TRUE,"GENERAL"}</definedName>
    <definedName name="_m7" localSheetId="0" hidden="1">{"TAB1",#N/A,TRUE,"GENERAL";"TAB2",#N/A,TRUE,"GENERAL";"TAB3",#N/A,TRUE,"GENERAL";"TAB4",#N/A,TRUE,"GENERAL";"TAB5",#N/A,TRUE,"GENERAL"}</definedName>
    <definedName name="_m7" hidden="1">{"TAB1",#N/A,TRUE,"GENERAL";"TAB2",#N/A,TRUE,"GENERAL";"TAB3",#N/A,TRUE,"GENERAL";"TAB4",#N/A,TRUE,"GENERAL";"TAB5",#N/A,TRUE,"GENERAL"}</definedName>
    <definedName name="_m8" localSheetId="0" hidden="1">{"via1",#N/A,TRUE,"general";"via2",#N/A,TRUE,"general";"via3",#N/A,TRUE,"general"}</definedName>
    <definedName name="_m8" hidden="1">{"via1",#N/A,TRUE,"general";"via2",#N/A,TRUE,"general";"via3",#N/A,TRUE,"general"}</definedName>
    <definedName name="_m9" localSheetId="0" hidden="1">{"via1",#N/A,TRUE,"general";"via2",#N/A,TRUE,"general";"via3",#N/A,TRUE,"general"}</definedName>
    <definedName name="_m9" hidden="1">{"via1",#N/A,TRUE,"general";"via2",#N/A,TRUE,"general";"via3",#N/A,TRUE,"general"}</definedName>
    <definedName name="_MA2">#REF!</definedName>
    <definedName name="_MAT1">#REF!</definedName>
    <definedName name="_MOD1">#REF!</definedName>
    <definedName name="_mun2">#REF!</definedName>
    <definedName name="_n3" localSheetId="0" hidden="1">{"TAB1",#N/A,TRUE,"GENERAL";"TAB2",#N/A,TRUE,"GENERAL";"TAB3",#N/A,TRUE,"GENERAL";"TAB4",#N/A,TRUE,"GENERAL";"TAB5",#N/A,TRUE,"GENERAL"}</definedName>
    <definedName name="_n3" hidden="1">{"TAB1",#N/A,TRUE,"GENERAL";"TAB2",#N/A,TRUE,"GENERAL";"TAB3",#N/A,TRUE,"GENERAL";"TAB4",#N/A,TRUE,"GENERAL";"TAB5",#N/A,TRUE,"GENERAL"}</definedName>
    <definedName name="_n4" localSheetId="0" hidden="1">{"via1",#N/A,TRUE,"general";"via2",#N/A,TRUE,"general";"via3",#N/A,TRUE,"general"}</definedName>
    <definedName name="_n4" hidden="1">{"via1",#N/A,TRUE,"general";"via2",#N/A,TRUE,"general";"via3",#N/A,TRUE,"general"}</definedName>
    <definedName name="_n5" localSheetId="0" hidden="1">{"TAB1",#N/A,TRUE,"GENERAL";"TAB2",#N/A,TRUE,"GENERAL";"TAB3",#N/A,TRUE,"GENERAL";"TAB4",#N/A,TRUE,"GENERAL";"TAB5",#N/A,TRUE,"GENERAL"}</definedName>
    <definedName name="_n5" hidden="1">{"TAB1",#N/A,TRUE,"GENERAL";"TAB2",#N/A,TRUE,"GENERAL";"TAB3",#N/A,TRUE,"GENERAL";"TAB4",#N/A,TRUE,"GENERAL";"TAB5",#N/A,TRUE,"GENERAL"}</definedName>
    <definedName name="_nrf10">#REF!</definedName>
    <definedName name="_num10">#REF!</definedName>
    <definedName name="_num2">#REF!</definedName>
    <definedName name="_num3">#REF!</definedName>
    <definedName name="_num4">#REF!</definedName>
    <definedName name="_num5">#REF!</definedName>
    <definedName name="_num6">#REF!</definedName>
    <definedName name="_num7">#REF!</definedName>
    <definedName name="_num8">#REF!</definedName>
    <definedName name="_num9">#REF!</definedName>
    <definedName name="_nyn7" localSheetId="0" hidden="1">{"via1",#N/A,TRUE,"general";"via2",#N/A,TRUE,"general";"via3",#N/A,TRUE,"general"}</definedName>
    <definedName name="_nyn7" hidden="1">{"via1",#N/A,TRUE,"general";"via2",#N/A,TRUE,"general";"via3",#N/A,TRUE,"general"}</definedName>
    <definedName name="_o4" localSheetId="0" hidden="1">{"via1",#N/A,TRUE,"general";"via2",#N/A,TRUE,"general";"via3",#N/A,TRUE,"general"}</definedName>
    <definedName name="_o4" hidden="1">{"via1",#N/A,TRUE,"general";"via2",#N/A,TRUE,"general";"via3",#N/A,TRUE,"general"}</definedName>
    <definedName name="_o5" localSheetId="0" hidden="1">{"TAB1",#N/A,TRUE,"GENERAL";"TAB2",#N/A,TRUE,"GENERAL";"TAB3",#N/A,TRUE,"GENERAL";"TAB4",#N/A,TRUE,"GENERAL";"TAB5",#N/A,TRUE,"GENERAL"}</definedName>
    <definedName name="_o5" hidden="1">{"TAB1",#N/A,TRUE,"GENERAL";"TAB2",#N/A,TRUE,"GENERAL";"TAB3",#N/A,TRUE,"GENERAL";"TAB4",#N/A,TRUE,"GENERAL";"TAB5",#N/A,TRUE,"GENERAL"}</definedName>
    <definedName name="_o6" localSheetId="0" hidden="1">{"TAB1",#N/A,TRUE,"GENERAL";"TAB2",#N/A,TRUE,"GENERAL";"TAB3",#N/A,TRUE,"GENERAL";"TAB4",#N/A,TRUE,"GENERAL";"TAB5",#N/A,TRUE,"GENERAL"}</definedName>
    <definedName name="_o6" hidden="1">{"TAB1",#N/A,TRUE,"GENERAL";"TAB2",#N/A,TRUE,"GENERAL";"TAB3",#N/A,TRUE,"GENERAL";"TAB4",#N/A,TRUE,"GENERAL";"TAB5",#N/A,TRUE,"GENERAL"}</definedName>
    <definedName name="_o7" localSheetId="0" hidden="1">{"TAB1",#N/A,TRUE,"GENERAL";"TAB2",#N/A,TRUE,"GENERAL";"TAB3",#N/A,TRUE,"GENERAL";"TAB4",#N/A,TRUE,"GENERAL";"TAB5",#N/A,TRUE,"GENERAL"}</definedName>
    <definedName name="_o7" hidden="1">{"TAB1",#N/A,TRUE,"GENERAL";"TAB2",#N/A,TRUE,"GENERAL";"TAB3",#N/A,TRUE,"GENERAL";"TAB4",#N/A,TRUE,"GENERAL";"TAB5",#N/A,TRUE,"GENERAL"}</definedName>
    <definedName name="_o8" localSheetId="0" hidden="1">{"via1",#N/A,TRUE,"general";"via2",#N/A,TRUE,"general";"via3",#N/A,TRUE,"general"}</definedName>
    <definedName name="_o8" hidden="1">{"via1",#N/A,TRUE,"general";"via2",#N/A,TRUE,"general";"via3",#N/A,TRUE,"general"}</definedName>
    <definedName name="_o9" localSheetId="0" hidden="1">{"TAB1",#N/A,TRUE,"GENERAL";"TAB2",#N/A,TRUE,"GENERAL";"TAB3",#N/A,TRUE,"GENERAL";"TAB4",#N/A,TRUE,"GENERAL";"TAB5",#N/A,TRUE,"GENERAL"}</definedName>
    <definedName name="_o9" hidden="1">{"TAB1",#N/A,TRUE,"GENERAL";"TAB2",#N/A,TRUE,"GENERAL";"TAB3",#N/A,TRUE,"GENERAL";"TAB4",#N/A,TRUE,"GENERAL";"TAB5",#N/A,TRUE,"GENERAL"}</definedName>
    <definedName name="_OCD1">#REF!</definedName>
    <definedName name="_OCI1">#REF!</definedName>
    <definedName name="_Order1" hidden="1">0</definedName>
    <definedName name="_Order2" hidden="1">255</definedName>
    <definedName name="_p6" localSheetId="0" hidden="1">{"via1",#N/A,TRUE,"general";"via2",#N/A,TRUE,"general";"via3",#N/A,TRUE,"general"}</definedName>
    <definedName name="_p6" hidden="1">{"via1",#N/A,TRUE,"general";"via2",#N/A,TRUE,"general";"via3",#N/A,TRUE,"general"}</definedName>
    <definedName name="_p7" localSheetId="0" hidden="1">{"via1",#N/A,TRUE,"general";"via2",#N/A,TRUE,"general";"via3",#N/A,TRUE,"general"}</definedName>
    <definedName name="_p7" hidden="1">{"via1",#N/A,TRUE,"general";"via2",#N/A,TRUE,"general";"via3",#N/A,TRUE,"general"}</definedName>
    <definedName name="_p8" localSheetId="0" hidden="1">{"TAB1",#N/A,TRUE,"GENERAL";"TAB2",#N/A,TRUE,"GENERAL";"TAB3",#N/A,TRUE,"GENERAL";"TAB4",#N/A,TRUE,"GENERAL";"TAB5",#N/A,TRUE,"GENERAL"}</definedName>
    <definedName name="_p8" hidden="1">{"TAB1",#N/A,TRUE,"GENERAL";"TAB2",#N/A,TRUE,"GENERAL";"TAB3",#N/A,TRUE,"GENERAL";"TAB4",#N/A,TRUE,"GENERAL";"TAB5",#N/A,TRUE,"GENERAL"}</definedName>
    <definedName name="_Pa1">#REF!</definedName>
    <definedName name="_Pa2">#REF!</definedName>
    <definedName name="_Pa3">#REF!</definedName>
    <definedName name="_Pa4">#REF!</definedName>
    <definedName name="_Parse_Out" hidden="1">#REF!</definedName>
    <definedName name="_PJ50">#REF!</definedName>
    <definedName name="_pj51">#REF!</definedName>
    <definedName name="_pr01">#REF!</definedName>
    <definedName name="_pr02">#REF!</definedName>
    <definedName name="_pr03">#REF!</definedName>
    <definedName name="_pr04">#REF!</definedName>
    <definedName name="_pr05">#REF!</definedName>
    <definedName name="_pr06">#REF!</definedName>
    <definedName name="_pr07">#REF!</definedName>
    <definedName name="_pr08">#REF!</definedName>
    <definedName name="_pr09">#REF!</definedName>
    <definedName name="_pr10">#REF!</definedName>
    <definedName name="_pr11">#REF!</definedName>
    <definedName name="_pr12">#REF!</definedName>
    <definedName name="_pr13">#REF!</definedName>
    <definedName name="_pr14">#REF!</definedName>
    <definedName name="_pr15">#REF!</definedName>
    <definedName name="_pr16">#REF!</definedName>
    <definedName name="_pr17">#REF!</definedName>
    <definedName name="_pr18">#REF!</definedName>
    <definedName name="_pr19">#REF!</definedName>
    <definedName name="_pr20">#REF!</definedName>
    <definedName name="_pr21">#REF!</definedName>
    <definedName name="_pr22">#REF!</definedName>
    <definedName name="_pr23">#REF!</definedName>
    <definedName name="_pr24">#REF!</definedName>
    <definedName name="_pr25">#REF!</definedName>
    <definedName name="_pr26">#REF!</definedName>
    <definedName name="_pr27">#REF!</definedName>
    <definedName name="_pr28">#REF!</definedName>
    <definedName name="_pr29">#REF!</definedName>
    <definedName name="_pr30">#REF!</definedName>
    <definedName name="_pr31">#REF!</definedName>
    <definedName name="_pr32">#REF!</definedName>
    <definedName name="_pr33">#REF!</definedName>
    <definedName name="_pr34">#REF!</definedName>
    <definedName name="_pr35">#REF!</definedName>
    <definedName name="_pr36">#REF!</definedName>
    <definedName name="_pr37">#REF!</definedName>
    <definedName name="_pr38">#REF!</definedName>
    <definedName name="_pr39">#REF!</definedName>
    <definedName name="_pr40">#REF!</definedName>
    <definedName name="_pr41">#REF!</definedName>
    <definedName name="_pr42">#REF!</definedName>
    <definedName name="_pr43">#REF!</definedName>
    <definedName name="_pr44">#REF!</definedName>
    <definedName name="_pr45">#REF!</definedName>
    <definedName name="_pr46">#REF!</definedName>
    <definedName name="_pr47">#REF!</definedName>
    <definedName name="_pr48">#REF!</definedName>
    <definedName name="_pr49">#REF!</definedName>
    <definedName name="_pr50">#REF!</definedName>
    <definedName name="_pr51">#REF!</definedName>
    <definedName name="_pr52">#REF!</definedName>
    <definedName name="_pr53">#REF!</definedName>
    <definedName name="_pr54">#REF!</definedName>
    <definedName name="_pr55">#REF!</definedName>
    <definedName name="_pr56">#REF!</definedName>
    <definedName name="_pr57">#REF!</definedName>
    <definedName name="_pr58">#REF!</definedName>
    <definedName name="_pr59">#REF!</definedName>
    <definedName name="_pr60">#REF!</definedName>
    <definedName name="_pr61">#REF!</definedName>
    <definedName name="_pr62">#REF!</definedName>
    <definedName name="_pr63">#REF!</definedName>
    <definedName name="_pr64">#REF!</definedName>
    <definedName name="_pr65">#REF!</definedName>
    <definedName name="_pr66">#REF!</definedName>
    <definedName name="_pr67">#REF!</definedName>
    <definedName name="_pr68">#REF!</definedName>
    <definedName name="_pr69">#REF!</definedName>
    <definedName name="_pr70">#REF!</definedName>
    <definedName name="_pr71">#REF!</definedName>
    <definedName name="_pr72">#REF!</definedName>
    <definedName name="_PRE1">#REF!</definedName>
    <definedName name="_PTO97">#REF!</definedName>
    <definedName name="_PW2">#REF!</definedName>
    <definedName name="_QTY1">#REF!</definedName>
    <definedName name="_r" localSheetId="0" hidden="1">{"TAB1",#N/A,TRUE,"GENERAL";"TAB2",#N/A,TRUE,"GENERAL";"TAB3",#N/A,TRUE,"GENERAL";"TAB4",#N/A,TRUE,"GENERAL";"TAB5",#N/A,TRUE,"GENERAL"}</definedName>
    <definedName name="_r" hidden="1">{"TAB1",#N/A,TRUE,"GENERAL";"TAB2",#N/A,TRUE,"GENERAL";"TAB3",#N/A,TRUE,"GENERAL";"TAB4",#N/A,TRUE,"GENERAL";"TAB5",#N/A,TRUE,"GENERAL"}</definedName>
    <definedName name="_r4r" localSheetId="0" hidden="1">{"via1",#N/A,TRUE,"general";"via2",#N/A,TRUE,"general";"via3",#N/A,TRUE,"general"}</definedName>
    <definedName name="_r4r" hidden="1">{"via1",#N/A,TRUE,"general";"via2",#N/A,TRUE,"general";"via3",#N/A,TRUE,"general"}</definedName>
    <definedName name="_REC1">"Rectángulo 31"</definedName>
    <definedName name="_ref4">#REF!</definedName>
    <definedName name="_RET1">#REF!</definedName>
    <definedName name="_RET2">#REF!</definedName>
    <definedName name="_RET3">#REF!</definedName>
    <definedName name="_RET4">#REF!</definedName>
    <definedName name="_RET5">#REF!</definedName>
    <definedName name="_RET6">#REF!</definedName>
    <definedName name="_rtu6" localSheetId="0" hidden="1">{"via1",#N/A,TRUE,"general";"via2",#N/A,TRUE,"general";"via3",#N/A,TRUE,"general"}</definedName>
    <definedName name="_rtu6" hidden="1">{"via1",#N/A,TRUE,"general";"via2",#N/A,TRUE,"general";"via3",#N/A,TRUE,"general"}</definedName>
    <definedName name="_s1" localSheetId="0" hidden="1">{"via1",#N/A,TRUE,"general";"via2",#N/A,TRUE,"general";"via3",#N/A,TRUE,"general"}</definedName>
    <definedName name="_s1" hidden="1">{"via1",#N/A,TRUE,"general";"via2",#N/A,TRUE,"general";"via3",#N/A,TRUE,"general"}</definedName>
    <definedName name="_s2" localSheetId="0" hidden="1">{"TAB1",#N/A,TRUE,"GENERAL";"TAB2",#N/A,TRUE,"GENERAL";"TAB3",#N/A,TRUE,"GENERAL";"TAB4",#N/A,TRUE,"GENERAL";"TAB5",#N/A,TRUE,"GENERAL"}</definedName>
    <definedName name="_s2" hidden="1">{"TAB1",#N/A,TRUE,"GENERAL";"TAB2",#N/A,TRUE,"GENERAL";"TAB3",#N/A,TRUE,"GENERAL";"TAB4",#N/A,TRUE,"GENERAL";"TAB5",#N/A,TRUE,"GENERAL"}</definedName>
    <definedName name="_s3" localSheetId="0" hidden="1">{"TAB1",#N/A,TRUE,"GENERAL";"TAB2",#N/A,TRUE,"GENERAL";"TAB3",#N/A,TRUE,"GENERAL";"TAB4",#N/A,TRUE,"GENERAL";"TAB5",#N/A,TRUE,"GENERAL"}</definedName>
    <definedName name="_s3" hidden="1">{"TAB1",#N/A,TRUE,"GENERAL";"TAB2",#N/A,TRUE,"GENERAL";"TAB3",#N/A,TRUE,"GENERAL";"TAB4",#N/A,TRUE,"GENERAL";"TAB5",#N/A,TRUE,"GENERAL"}</definedName>
    <definedName name="_s4" localSheetId="0" hidden="1">{"via1",#N/A,TRUE,"general";"via2",#N/A,TRUE,"general";"via3",#N/A,TRUE,"general"}</definedName>
    <definedName name="_s4" hidden="1">{"via1",#N/A,TRUE,"general";"via2",#N/A,TRUE,"general";"via3",#N/A,TRUE,"general"}</definedName>
    <definedName name="_s5" localSheetId="0" hidden="1">{"via1",#N/A,TRUE,"general";"via2",#N/A,TRUE,"general";"via3",#N/A,TRUE,"general"}</definedName>
    <definedName name="_s5" hidden="1">{"via1",#N/A,TRUE,"general";"via2",#N/A,TRUE,"general";"via3",#N/A,TRUE,"general"}</definedName>
    <definedName name="_s6" localSheetId="0" hidden="1">{"TAB1",#N/A,TRUE,"GENERAL";"TAB2",#N/A,TRUE,"GENERAL";"TAB3",#N/A,TRUE,"GENERAL";"TAB4",#N/A,TRUE,"GENERAL";"TAB5",#N/A,TRUE,"GENERAL"}</definedName>
    <definedName name="_s6" hidden="1">{"TAB1",#N/A,TRUE,"GENERAL";"TAB2",#N/A,TRUE,"GENERAL";"TAB3",#N/A,TRUE,"GENERAL";"TAB4",#N/A,TRUE,"GENERAL";"TAB5",#N/A,TRUE,"GENERAL"}</definedName>
    <definedName name="_s7" localSheetId="0" hidden="1">{"via1",#N/A,TRUE,"general";"via2",#N/A,TRUE,"general";"via3",#N/A,TRUE,"general"}</definedName>
    <definedName name="_s7" hidden="1">{"via1",#N/A,TRUE,"general";"via2",#N/A,TRUE,"general";"via3",#N/A,TRUE,"general"}</definedName>
    <definedName name="_SBC1">#REF!</definedName>
    <definedName name="_SBC3">#REF!</definedName>
    <definedName name="_SBC5">#REF!</definedName>
    <definedName name="_Sort" localSheetId="0" hidden="1">#REF!</definedName>
    <definedName name="_Sort" hidden="1">#REF!</definedName>
    <definedName name="_srn001" localSheetId="0">#REF!</definedName>
    <definedName name="_srn001">#REF!</definedName>
    <definedName name="_SUM1" localSheetId="0">#REF!</definedName>
    <definedName name="_SUM1">#REF!</definedName>
    <definedName name="_SUM2">#REF!</definedName>
    <definedName name="_t3" localSheetId="0" hidden="1">{"TAB1",#N/A,TRUE,"GENERAL";"TAB2",#N/A,TRUE,"GENERAL";"TAB3",#N/A,TRUE,"GENERAL";"TAB4",#N/A,TRUE,"GENERAL";"TAB5",#N/A,TRUE,"GENERAL"}</definedName>
    <definedName name="_t3" hidden="1">{"TAB1",#N/A,TRUE,"GENERAL";"TAB2",#N/A,TRUE,"GENERAL";"TAB3",#N/A,TRUE,"GENERAL";"TAB4",#N/A,TRUE,"GENERAL";"TAB5",#N/A,TRUE,"GENERAL"}</definedName>
    <definedName name="_t4" localSheetId="0" hidden="1">{"via1",#N/A,TRUE,"general";"via2",#N/A,TRUE,"general";"via3",#N/A,TRUE,"general"}</definedName>
    <definedName name="_t4" hidden="1">{"via1",#N/A,TRUE,"general";"via2",#N/A,TRUE,"general";"via3",#N/A,TRUE,"general"}</definedName>
    <definedName name="_t5" localSheetId="0" hidden="1">{"TAB1",#N/A,TRUE,"GENERAL";"TAB2",#N/A,TRUE,"GENERAL";"TAB3",#N/A,TRUE,"GENERAL";"TAB4",#N/A,TRUE,"GENERAL";"TAB5",#N/A,TRUE,"GENERAL"}</definedName>
    <definedName name="_t5" hidden="1">{"TAB1",#N/A,TRUE,"GENERAL";"TAB2",#N/A,TRUE,"GENERAL";"TAB3",#N/A,TRUE,"GENERAL";"TAB4",#N/A,TRUE,"GENERAL";"TAB5",#N/A,TRUE,"GENERAL"}</definedName>
    <definedName name="_t6" localSheetId="0" hidden="1">{"via1",#N/A,TRUE,"general";"via2",#N/A,TRUE,"general";"via3",#N/A,TRUE,"general"}</definedName>
    <definedName name="_t6" hidden="1">{"via1",#N/A,TRUE,"general";"via2",#N/A,TRUE,"general";"via3",#N/A,TRUE,"general"}</definedName>
    <definedName name="_t66" localSheetId="0" hidden="1">{"TAB1",#N/A,TRUE,"GENERAL";"TAB2",#N/A,TRUE,"GENERAL";"TAB3",#N/A,TRUE,"GENERAL";"TAB4",#N/A,TRUE,"GENERAL";"TAB5",#N/A,TRUE,"GENERAL"}</definedName>
    <definedName name="_t66" hidden="1">{"TAB1",#N/A,TRUE,"GENERAL";"TAB2",#N/A,TRUE,"GENERAL";"TAB3",#N/A,TRUE,"GENERAL";"TAB4",#N/A,TRUE,"GENERAL";"TAB5",#N/A,TRUE,"GENERAL"}</definedName>
    <definedName name="_t7" localSheetId="0" hidden="1">{"via1",#N/A,TRUE,"general";"via2",#N/A,TRUE,"general";"via3",#N/A,TRUE,"general"}</definedName>
    <definedName name="_t7" hidden="1">{"via1",#N/A,TRUE,"general";"via2",#N/A,TRUE,"general";"via3",#N/A,TRUE,"general"}</definedName>
    <definedName name="_t77" localSheetId="0" hidden="1">{"TAB1",#N/A,TRUE,"GENERAL";"TAB2",#N/A,TRUE,"GENERAL";"TAB3",#N/A,TRUE,"GENERAL";"TAB4",#N/A,TRUE,"GENERAL";"TAB5",#N/A,TRUE,"GENERAL"}</definedName>
    <definedName name="_t77" hidden="1">{"TAB1",#N/A,TRUE,"GENERAL";"TAB2",#N/A,TRUE,"GENERAL";"TAB3",#N/A,TRUE,"GENERAL";"TAB4",#N/A,TRUE,"GENERAL";"TAB5",#N/A,TRUE,"GENERAL"}</definedName>
    <definedName name="_t8" localSheetId="0" hidden="1">{"TAB1",#N/A,TRUE,"GENERAL";"TAB2",#N/A,TRUE,"GENERAL";"TAB3",#N/A,TRUE,"GENERAL";"TAB4",#N/A,TRUE,"GENERAL";"TAB5",#N/A,TRUE,"GENERAL"}</definedName>
    <definedName name="_t8" hidden="1">{"TAB1",#N/A,TRUE,"GENERAL";"TAB2",#N/A,TRUE,"GENERAL";"TAB3",#N/A,TRUE,"GENERAL";"TAB4",#N/A,TRUE,"GENERAL";"TAB5",#N/A,TRUE,"GENERAL"}</definedName>
    <definedName name="_t88" localSheetId="0" hidden="1">{"via1",#N/A,TRUE,"general";"via2",#N/A,TRUE,"general";"via3",#N/A,TRUE,"general"}</definedName>
    <definedName name="_t88" hidden="1">{"via1",#N/A,TRUE,"general";"via2",#N/A,TRUE,"general";"via3",#N/A,TRUE,"general"}</definedName>
    <definedName name="_t9" localSheetId="0" hidden="1">{"TAB1",#N/A,TRUE,"GENERAL";"TAB2",#N/A,TRUE,"GENERAL";"TAB3",#N/A,TRUE,"GENERAL";"TAB4",#N/A,TRUE,"GENERAL";"TAB5",#N/A,TRUE,"GENERAL"}</definedName>
    <definedName name="_t9" hidden="1">{"TAB1",#N/A,TRUE,"GENERAL";"TAB2",#N/A,TRUE,"GENERAL";"TAB3",#N/A,TRUE,"GENERAL";"TAB4",#N/A,TRUE,"GENERAL";"TAB5",#N/A,TRUE,"GENERAL"}</definedName>
    <definedName name="_t99" localSheetId="0" hidden="1">{"via1",#N/A,TRUE,"general";"via2",#N/A,TRUE,"general";"via3",#N/A,TRUE,"general"}</definedName>
    <definedName name="_t99" hidden="1">{"via1",#N/A,TRUE,"general";"via2",#N/A,TRUE,"general";"via3",#N/A,TRUE,"general"}</definedName>
    <definedName name="_tax1">#REF!</definedName>
    <definedName name="_tax2">#REF!</definedName>
    <definedName name="_tax3">#REF!</definedName>
    <definedName name="_tax4">#REF!</definedName>
    <definedName name="_tc1">#REF!</definedName>
    <definedName name="_tc2">#REF!</definedName>
    <definedName name="_tc3">#REF!</definedName>
    <definedName name="_TOP1">#REF!</definedName>
    <definedName name="_TOP10">#REF!</definedName>
    <definedName name="_TOP2">#REF!</definedName>
    <definedName name="_TOP3">#REF!</definedName>
    <definedName name="_TOP4">#REF!</definedName>
    <definedName name="_TOP5">#REF!</definedName>
    <definedName name="_TOP6">#REF!</definedName>
    <definedName name="_TOP7">#REF!</definedName>
    <definedName name="_TOP8">#REF!</definedName>
    <definedName name="_TOP9">#REF!</definedName>
    <definedName name="_TOT1">#REF!</definedName>
    <definedName name="_u4" localSheetId="0" hidden="1">{"TAB1",#N/A,TRUE,"GENERAL";"TAB2",#N/A,TRUE,"GENERAL";"TAB3",#N/A,TRUE,"GENERAL";"TAB4",#N/A,TRUE,"GENERAL";"TAB5",#N/A,TRUE,"GENERAL"}</definedName>
    <definedName name="_u4" hidden="1">{"TAB1",#N/A,TRUE,"GENERAL";"TAB2",#N/A,TRUE,"GENERAL";"TAB3",#N/A,TRUE,"GENERAL";"TAB4",#N/A,TRUE,"GENERAL";"TAB5",#N/A,TRUE,"GENERAL"}</definedName>
    <definedName name="_u5" localSheetId="0" hidden="1">{"TAB1",#N/A,TRUE,"GENERAL";"TAB2",#N/A,TRUE,"GENERAL";"TAB3",#N/A,TRUE,"GENERAL";"TAB4",#N/A,TRUE,"GENERAL";"TAB5",#N/A,TRUE,"GENERAL"}</definedName>
    <definedName name="_u5" hidden="1">{"TAB1",#N/A,TRUE,"GENERAL";"TAB2",#N/A,TRUE,"GENERAL";"TAB3",#N/A,TRUE,"GENERAL";"TAB4",#N/A,TRUE,"GENERAL";"TAB5",#N/A,TRUE,"GENERAL"}</definedName>
    <definedName name="_u6" localSheetId="0" hidden="1">{"TAB1",#N/A,TRUE,"GENERAL";"TAB2",#N/A,TRUE,"GENERAL";"TAB3",#N/A,TRUE,"GENERAL";"TAB4",#N/A,TRUE,"GENERAL";"TAB5",#N/A,TRUE,"GENERAL"}</definedName>
    <definedName name="_u6" hidden="1">{"TAB1",#N/A,TRUE,"GENERAL";"TAB2",#N/A,TRUE,"GENERAL";"TAB3",#N/A,TRUE,"GENERAL";"TAB4",#N/A,TRUE,"GENERAL";"TAB5",#N/A,TRUE,"GENERAL"}</definedName>
    <definedName name="_u7" localSheetId="0" hidden="1">{"via1",#N/A,TRUE,"general";"via2",#N/A,TRUE,"general";"via3",#N/A,TRUE,"general"}</definedName>
    <definedName name="_u7" hidden="1">{"via1",#N/A,TRUE,"general";"via2",#N/A,TRUE,"general";"via3",#N/A,TRUE,"general"}</definedName>
    <definedName name="_u8" localSheetId="0" hidden="1">{"TAB1",#N/A,TRUE,"GENERAL";"TAB2",#N/A,TRUE,"GENERAL";"TAB3",#N/A,TRUE,"GENERAL";"TAB4",#N/A,TRUE,"GENERAL";"TAB5",#N/A,TRUE,"GENERAL"}</definedName>
    <definedName name="_u8" hidden="1">{"TAB1",#N/A,TRUE,"GENERAL";"TAB2",#N/A,TRUE,"GENERAL";"TAB3",#N/A,TRUE,"GENERAL";"TAB4",#N/A,TRUE,"GENERAL";"TAB5",#N/A,TRUE,"GENERAL"}</definedName>
    <definedName name="_u9" localSheetId="0" hidden="1">{"TAB1",#N/A,TRUE,"GENERAL";"TAB2",#N/A,TRUE,"GENERAL";"TAB3",#N/A,TRUE,"GENERAL";"TAB4",#N/A,TRUE,"GENERAL";"TAB5",#N/A,TRUE,"GENERAL"}</definedName>
    <definedName name="_u9" hidden="1">{"TAB1",#N/A,TRUE,"GENERAL";"TAB2",#N/A,TRUE,"GENERAL";"TAB3",#N/A,TRUE,"GENERAL";"TAB4",#N/A,TRUE,"GENERAL";"TAB5",#N/A,TRUE,"GENERAL"}</definedName>
    <definedName name="_unj1" hidden="1">#REF!</definedName>
    <definedName name="_ur7" localSheetId="0" hidden="1">{"TAB1",#N/A,TRUE,"GENERAL";"TAB2",#N/A,TRUE,"GENERAL";"TAB3",#N/A,TRUE,"GENERAL";"TAB4",#N/A,TRUE,"GENERAL";"TAB5",#N/A,TRUE,"GENERAL"}</definedName>
    <definedName name="_ur7" hidden="1">{"TAB1",#N/A,TRUE,"GENERAL";"TAB2",#N/A,TRUE,"GENERAL";"TAB3",#N/A,TRUE,"GENERAL";"TAB4",#N/A,TRUE,"GENERAL";"TAB5",#N/A,TRUE,"GENERAL"}</definedName>
    <definedName name="_v2" localSheetId="0" hidden="1">{"via1",#N/A,TRUE,"general";"via2",#N/A,TRUE,"general";"via3",#N/A,TRUE,"general"}</definedName>
    <definedName name="_v2" hidden="1">{"via1",#N/A,TRUE,"general";"via2",#N/A,TRUE,"general";"via3",#N/A,TRUE,"general"}</definedName>
    <definedName name="_v3" localSheetId="0" hidden="1">{"TAB1",#N/A,TRUE,"GENERAL";"TAB2",#N/A,TRUE,"GENERAL";"TAB3",#N/A,TRUE,"GENERAL";"TAB4",#N/A,TRUE,"GENERAL";"TAB5",#N/A,TRUE,"GENERAL"}</definedName>
    <definedName name="_v3" hidden="1">{"TAB1",#N/A,TRUE,"GENERAL";"TAB2",#N/A,TRUE,"GENERAL";"TAB3",#N/A,TRUE,"GENERAL";"TAB4",#N/A,TRUE,"GENERAL";"TAB5",#N/A,TRUE,"GENERAL"}</definedName>
    <definedName name="_v4" localSheetId="0" hidden="1">{"TAB1",#N/A,TRUE,"GENERAL";"TAB2",#N/A,TRUE,"GENERAL";"TAB3",#N/A,TRUE,"GENERAL";"TAB4",#N/A,TRUE,"GENERAL";"TAB5",#N/A,TRUE,"GENERAL"}</definedName>
    <definedName name="_v4" hidden="1">{"TAB1",#N/A,TRUE,"GENERAL";"TAB2",#N/A,TRUE,"GENERAL";"TAB3",#N/A,TRUE,"GENERAL";"TAB4",#N/A,TRUE,"GENERAL";"TAB5",#N/A,TRUE,"GENERAL"}</definedName>
    <definedName name="_v5" localSheetId="0" hidden="1">{"TAB1",#N/A,TRUE,"GENERAL";"TAB2",#N/A,TRUE,"GENERAL";"TAB3",#N/A,TRUE,"GENERAL";"TAB4",#N/A,TRUE,"GENERAL";"TAB5",#N/A,TRUE,"GENERAL"}</definedName>
    <definedName name="_v5" hidden="1">{"TAB1",#N/A,TRUE,"GENERAL";"TAB2",#N/A,TRUE,"GENERAL";"TAB3",#N/A,TRUE,"GENERAL";"TAB4",#N/A,TRUE,"GENERAL";"TAB5",#N/A,TRUE,"GENERAL"}</definedName>
    <definedName name="_v6" localSheetId="0" hidden="1">{"TAB1",#N/A,TRUE,"GENERAL";"TAB2",#N/A,TRUE,"GENERAL";"TAB3",#N/A,TRUE,"GENERAL";"TAB4",#N/A,TRUE,"GENERAL";"TAB5",#N/A,TRUE,"GENERAL"}</definedName>
    <definedName name="_v6" hidden="1">{"TAB1",#N/A,TRUE,"GENERAL";"TAB2",#N/A,TRUE,"GENERAL";"TAB3",#N/A,TRUE,"GENERAL";"TAB4",#N/A,TRUE,"GENERAL";"TAB5",#N/A,TRUE,"GENERAL"}</definedName>
    <definedName name="_v7" localSheetId="0" hidden="1">{"via1",#N/A,TRUE,"general";"via2",#N/A,TRUE,"general";"via3",#N/A,TRUE,"general"}</definedName>
    <definedName name="_v7" hidden="1">{"via1",#N/A,TRUE,"general";"via2",#N/A,TRUE,"general";"via3",#N/A,TRUE,"general"}</definedName>
    <definedName name="_v8" localSheetId="0" hidden="1">{"TAB1",#N/A,TRUE,"GENERAL";"TAB2",#N/A,TRUE,"GENERAL";"TAB3",#N/A,TRUE,"GENERAL";"TAB4",#N/A,TRUE,"GENERAL";"TAB5",#N/A,TRUE,"GENERAL"}</definedName>
    <definedName name="_v8" hidden="1">{"TAB1",#N/A,TRUE,"GENERAL";"TAB2",#N/A,TRUE,"GENERAL";"TAB3",#N/A,TRUE,"GENERAL";"TAB4",#N/A,TRUE,"GENERAL";"TAB5",#N/A,TRUE,"GENERAL"}</definedName>
    <definedName name="_v9" localSheetId="0" hidden="1">{"TAB1",#N/A,TRUE,"GENERAL";"TAB2",#N/A,TRUE,"GENERAL";"TAB3",#N/A,TRUE,"GENERAL";"TAB4",#N/A,TRUE,"GENERAL";"TAB5",#N/A,TRUE,"GENERAL"}</definedName>
    <definedName name="_v9" hidden="1">{"TAB1",#N/A,TRUE,"GENERAL";"TAB2",#N/A,TRUE,"GENERAL";"TAB3",#N/A,TRUE,"GENERAL";"TAB4",#N/A,TRUE,"GENERAL";"TAB5",#N/A,TRUE,"GENERAL"}</definedName>
    <definedName name="_VEX1">#REF!</definedName>
    <definedName name="_VFA1">#REF!</definedName>
    <definedName name="_vfv4" localSheetId="0" hidden="1">{"via1",#N/A,TRUE,"general";"via2",#N/A,TRUE,"general";"via3",#N/A,TRUE,"general"}</definedName>
    <definedName name="_vfv4" hidden="1">{"via1",#N/A,TRUE,"general";"via2",#N/A,TRUE,"general";"via3",#N/A,TRUE,"general"}</definedName>
    <definedName name="_VIT1">#REF!</definedName>
    <definedName name="_VPR1">#REF!</definedName>
    <definedName name="_VPR2">#REF!</definedName>
    <definedName name="_VRP1">#REF!</definedName>
    <definedName name="_VSM1">#REF!</definedName>
    <definedName name="_x1" localSheetId="0" hidden="1">{"TAB1",#N/A,TRUE,"GENERAL";"TAB2",#N/A,TRUE,"GENERAL";"TAB3",#N/A,TRUE,"GENERAL";"TAB4",#N/A,TRUE,"GENERAL";"TAB5",#N/A,TRUE,"GENERAL"}</definedName>
    <definedName name="_x1" hidden="1">{"TAB1",#N/A,TRUE,"GENERAL";"TAB2",#N/A,TRUE,"GENERAL";"TAB3",#N/A,TRUE,"GENERAL";"TAB4",#N/A,TRUE,"GENERAL";"TAB5",#N/A,TRUE,"GENERAL"}</definedName>
    <definedName name="_x2" localSheetId="0" hidden="1">{"via1",#N/A,TRUE,"general";"via2",#N/A,TRUE,"general";"via3",#N/A,TRUE,"general"}</definedName>
    <definedName name="_x2" hidden="1">{"via1",#N/A,TRUE,"general";"via2",#N/A,TRUE,"general";"via3",#N/A,TRUE,"general"}</definedName>
    <definedName name="_x3" localSheetId="0" hidden="1">{"via1",#N/A,TRUE,"general";"via2",#N/A,TRUE,"general";"via3",#N/A,TRUE,"general"}</definedName>
    <definedName name="_x3" hidden="1">{"via1",#N/A,TRUE,"general";"via2",#N/A,TRUE,"general";"via3",#N/A,TRUE,"general"}</definedName>
    <definedName name="_x4" localSheetId="0" hidden="1">{"via1",#N/A,TRUE,"general";"via2",#N/A,TRUE,"general";"via3",#N/A,TRUE,"general"}</definedName>
    <definedName name="_x4" hidden="1">{"via1",#N/A,TRUE,"general";"via2",#N/A,TRUE,"general";"via3",#N/A,TRUE,"general"}</definedName>
    <definedName name="_x5" localSheetId="0" hidden="1">{"TAB1",#N/A,TRUE,"GENERAL";"TAB2",#N/A,TRUE,"GENERAL";"TAB3",#N/A,TRUE,"GENERAL";"TAB4",#N/A,TRUE,"GENERAL";"TAB5",#N/A,TRUE,"GENERAL"}</definedName>
    <definedName name="_x5" hidden="1">{"TAB1",#N/A,TRUE,"GENERAL";"TAB2",#N/A,TRUE,"GENERAL";"TAB3",#N/A,TRUE,"GENERAL";"TAB4",#N/A,TRUE,"GENERAL";"TAB5",#N/A,TRUE,"GENERAL"}</definedName>
    <definedName name="_x6" localSheetId="0" hidden="1">{"TAB1",#N/A,TRUE,"GENERAL";"TAB2",#N/A,TRUE,"GENERAL";"TAB3",#N/A,TRUE,"GENERAL";"TAB4",#N/A,TRUE,"GENERAL";"TAB5",#N/A,TRUE,"GENERAL"}</definedName>
    <definedName name="_x6" hidden="1">{"TAB1",#N/A,TRUE,"GENERAL";"TAB2",#N/A,TRUE,"GENERAL";"TAB3",#N/A,TRUE,"GENERAL";"TAB4",#N/A,TRUE,"GENERAL";"TAB5",#N/A,TRUE,"GENERAL"}</definedName>
    <definedName name="_x7" localSheetId="0" hidden="1">{"TAB1",#N/A,TRUE,"GENERAL";"TAB2",#N/A,TRUE,"GENERAL";"TAB3",#N/A,TRUE,"GENERAL";"TAB4",#N/A,TRUE,"GENERAL";"TAB5",#N/A,TRUE,"GENERAL"}</definedName>
    <definedName name="_x7" hidden="1">{"TAB1",#N/A,TRUE,"GENERAL";"TAB2",#N/A,TRUE,"GENERAL";"TAB3",#N/A,TRUE,"GENERAL";"TAB4",#N/A,TRUE,"GENERAL";"TAB5",#N/A,TRUE,"GENERAL"}</definedName>
    <definedName name="_x8" localSheetId="0" hidden="1">{"via1",#N/A,TRUE,"general";"via2",#N/A,TRUE,"general";"via3",#N/A,TRUE,"general"}</definedName>
    <definedName name="_x8" hidden="1">{"via1",#N/A,TRUE,"general";"via2",#N/A,TRUE,"general";"via3",#N/A,TRUE,"general"}</definedName>
    <definedName name="_x9" localSheetId="0" hidden="1">{"TAB1",#N/A,TRUE,"GENERAL";"TAB2",#N/A,TRUE,"GENERAL";"TAB3",#N/A,TRUE,"GENERAL";"TAB4",#N/A,TRUE,"GENERAL";"TAB5",#N/A,TRUE,"GENERAL"}</definedName>
    <definedName name="_x9" hidden="1">{"TAB1",#N/A,TRUE,"GENERAL";"TAB2",#N/A,TRUE,"GENERAL";"TAB3",#N/A,TRUE,"GENERAL";"TAB4",#N/A,TRUE,"GENERAL";"TAB5",#N/A,TRUE,"GENERAL"}</definedName>
    <definedName name="_y2" localSheetId="0" hidden="1">{"TAB1",#N/A,TRUE,"GENERAL";"TAB2",#N/A,TRUE,"GENERAL";"TAB3",#N/A,TRUE,"GENERAL";"TAB4",#N/A,TRUE,"GENERAL";"TAB5",#N/A,TRUE,"GENERAL"}</definedName>
    <definedName name="_y2" hidden="1">{"TAB1",#N/A,TRUE,"GENERAL";"TAB2",#N/A,TRUE,"GENERAL";"TAB3",#N/A,TRUE,"GENERAL";"TAB4",#N/A,TRUE,"GENERAL";"TAB5",#N/A,TRUE,"GENERAL"}</definedName>
    <definedName name="_y3" localSheetId="0" hidden="1">{"via1",#N/A,TRUE,"general";"via2",#N/A,TRUE,"general";"via3",#N/A,TRUE,"general"}</definedName>
    <definedName name="_y3" hidden="1">{"via1",#N/A,TRUE,"general";"via2",#N/A,TRUE,"general";"via3",#N/A,TRUE,"general"}</definedName>
    <definedName name="_y4" localSheetId="0" hidden="1">{"via1",#N/A,TRUE,"general";"via2",#N/A,TRUE,"general";"via3",#N/A,TRUE,"general"}</definedName>
    <definedName name="_y4" hidden="1">{"via1",#N/A,TRUE,"general";"via2",#N/A,TRUE,"general";"via3",#N/A,TRUE,"general"}</definedName>
    <definedName name="_y5" localSheetId="0" hidden="1">{"TAB1",#N/A,TRUE,"GENERAL";"TAB2",#N/A,TRUE,"GENERAL";"TAB3",#N/A,TRUE,"GENERAL";"TAB4",#N/A,TRUE,"GENERAL";"TAB5",#N/A,TRUE,"GENERAL"}</definedName>
    <definedName name="_y5" hidden="1">{"TAB1",#N/A,TRUE,"GENERAL";"TAB2",#N/A,TRUE,"GENERAL";"TAB3",#N/A,TRUE,"GENERAL";"TAB4",#N/A,TRUE,"GENERAL";"TAB5",#N/A,TRUE,"GENERAL"}</definedName>
    <definedName name="_y6" localSheetId="0" hidden="1">{"via1",#N/A,TRUE,"general";"via2",#N/A,TRUE,"general";"via3",#N/A,TRUE,"general"}</definedName>
    <definedName name="_y6" hidden="1">{"via1",#N/A,TRUE,"general";"via2",#N/A,TRUE,"general";"via3",#N/A,TRUE,"general"}</definedName>
    <definedName name="_y7" localSheetId="0" hidden="1">{"via1",#N/A,TRUE,"general";"via2",#N/A,TRUE,"general";"via3",#N/A,TRUE,"general"}</definedName>
    <definedName name="_y7" hidden="1">{"via1",#N/A,TRUE,"general";"via2",#N/A,TRUE,"general";"via3",#N/A,TRUE,"general"}</definedName>
    <definedName name="_y8" localSheetId="0" hidden="1">{"via1",#N/A,TRUE,"general";"via2",#N/A,TRUE,"general";"via3",#N/A,TRUE,"general"}</definedName>
    <definedName name="_y8" hidden="1">{"via1",#N/A,TRUE,"general";"via2",#N/A,TRUE,"general";"via3",#N/A,TRUE,"general"}</definedName>
    <definedName name="_y9" localSheetId="0" hidden="1">{"TAB1",#N/A,TRUE,"GENERAL";"TAB2",#N/A,TRUE,"GENERAL";"TAB3",#N/A,TRUE,"GENERAL";"TAB4",#N/A,TRUE,"GENERAL";"TAB5",#N/A,TRUE,"GENERAL"}</definedName>
    <definedName name="_y9" hidden="1">{"TAB1",#N/A,TRUE,"GENERAL";"TAB2",#N/A,TRUE,"GENERAL";"TAB3",#N/A,TRUE,"GENERAL";"TAB4",#N/A,TRUE,"GENERAL";"TAB5",#N/A,TRUE,"GENERAL"}</definedName>
    <definedName name="_z1" localSheetId="0" hidden="1">{"TAB1",#N/A,TRUE,"GENERAL";"TAB2",#N/A,TRUE,"GENERAL";"TAB3",#N/A,TRUE,"GENERAL";"TAB4",#N/A,TRUE,"GENERAL";"TAB5",#N/A,TRUE,"GENERAL"}</definedName>
    <definedName name="_z1" hidden="1">{"TAB1",#N/A,TRUE,"GENERAL";"TAB2",#N/A,TRUE,"GENERAL";"TAB3",#N/A,TRUE,"GENERAL";"TAB4",#N/A,TRUE,"GENERAL";"TAB5",#N/A,TRUE,"GENERAL"}</definedName>
    <definedName name="_z2" localSheetId="0" hidden="1">{"via1",#N/A,TRUE,"general";"via2",#N/A,TRUE,"general";"via3",#N/A,TRUE,"general"}</definedName>
    <definedName name="_z2" hidden="1">{"via1",#N/A,TRUE,"general";"via2",#N/A,TRUE,"general";"via3",#N/A,TRUE,"general"}</definedName>
    <definedName name="_z3" localSheetId="0" hidden="1">{"via1",#N/A,TRUE,"general";"via2",#N/A,TRUE,"general";"via3",#N/A,TRUE,"general"}</definedName>
    <definedName name="_z3" hidden="1">{"via1",#N/A,TRUE,"general";"via2",#N/A,TRUE,"general";"via3",#N/A,TRUE,"general"}</definedName>
    <definedName name="_z4" localSheetId="0" hidden="1">{"TAB1",#N/A,TRUE,"GENERAL";"TAB2",#N/A,TRUE,"GENERAL";"TAB3",#N/A,TRUE,"GENERAL";"TAB4",#N/A,TRUE,"GENERAL";"TAB5",#N/A,TRUE,"GENERAL"}</definedName>
    <definedName name="_z4" hidden="1">{"TAB1",#N/A,TRUE,"GENERAL";"TAB2",#N/A,TRUE,"GENERAL";"TAB3",#N/A,TRUE,"GENERAL";"TAB4",#N/A,TRUE,"GENERAL";"TAB5",#N/A,TRUE,"GENERAL"}</definedName>
    <definedName name="_z5" localSheetId="0" hidden="1">{"via1",#N/A,TRUE,"general";"via2",#N/A,TRUE,"general";"via3",#N/A,TRUE,"general"}</definedName>
    <definedName name="_z5" hidden="1">{"via1",#N/A,TRUE,"general";"via2",#N/A,TRUE,"general";"via3",#N/A,TRUE,"general"}</definedName>
    <definedName name="_z6" localSheetId="0" hidden="1">{"TAB1",#N/A,TRUE,"GENERAL";"TAB2",#N/A,TRUE,"GENERAL";"TAB3",#N/A,TRUE,"GENERAL";"TAB4",#N/A,TRUE,"GENERAL";"TAB5",#N/A,TRUE,"GENERAL"}</definedName>
    <definedName name="_z6" hidden="1">{"TAB1",#N/A,TRUE,"GENERAL";"TAB2",#N/A,TRUE,"GENERAL";"TAB3",#N/A,TRUE,"GENERAL";"TAB4",#N/A,TRUE,"GENERAL";"TAB5",#N/A,TRUE,"GENERAL"}</definedName>
    <definedName name="a">#REF!</definedName>
    <definedName name="A_1" localSheetId="0">#REF!</definedName>
    <definedName name="A_1">#REF!</definedName>
    <definedName name="A_impresión_IM" localSheetId="0">#REF!</definedName>
    <definedName name="A_impresión_IM">#REF!</definedName>
    <definedName name="A18A200" localSheetId="0">#REF!</definedName>
    <definedName name="A18A200">#REF!</definedName>
    <definedName name="a2a" localSheetId="0" hidden="1">{"TAB1",#N/A,TRUE,"GENERAL";"TAB2",#N/A,TRUE,"GENERAL";"TAB3",#N/A,TRUE,"GENERAL";"TAB4",#N/A,TRUE,"GENERAL";"TAB5",#N/A,TRUE,"GENERAL"}</definedName>
    <definedName name="a2a" hidden="1">{"TAB1",#N/A,TRUE,"GENERAL";"TAB2",#N/A,TRUE,"GENERAL";"TAB3",#N/A,TRUE,"GENERAL";"TAB4",#N/A,TRUE,"GENERAL";"TAB5",#N/A,TRUE,"GENERAL"}</definedName>
    <definedName name="aa" localSheetId="0">'PLAN INDICATIVO SISPT 256'!ERR</definedName>
    <definedName name="aa">[0]!ERR</definedName>
    <definedName name="AAA" localSheetId="0">'PLAN INDICATIVO SISPT 256'!ERR</definedName>
    <definedName name="AAA">[0]!ERR</definedName>
    <definedName name="aaaaaa">#REF!</definedName>
    <definedName name="aaaaas" localSheetId="0" hidden="1">{"TAB1",#N/A,TRUE,"GENERAL";"TAB2",#N/A,TRUE,"GENERAL";"TAB3",#N/A,TRUE,"GENERAL";"TAB4",#N/A,TRUE,"GENERAL";"TAB5",#N/A,TRUE,"GENERAL"}</definedName>
    <definedName name="aaaaas" hidden="1">{"TAB1",#N/A,TRUE,"GENERAL";"TAB2",#N/A,TRUE,"GENERAL";"TAB3",#N/A,TRUE,"GENERAL";"TAB4",#N/A,TRUE,"GENERAL";"TAB5",#N/A,TRUE,"GENERAL"}</definedName>
    <definedName name="AAC">#REF!</definedName>
    <definedName name="aas" localSheetId="0" hidden="1">{"TAB1",#N/A,TRUE,"GENERAL";"TAB2",#N/A,TRUE,"GENERAL";"TAB3",#N/A,TRUE,"GENERAL";"TAB4",#N/A,TRUE,"GENERAL";"TAB5",#N/A,TRUE,"GENERAL"}</definedName>
    <definedName name="aas" hidden="1">{"TAB1",#N/A,TRUE,"GENERAL";"TAB2",#N/A,TRUE,"GENERAL";"TAB3",#N/A,TRUE,"GENERAL";"TAB4",#N/A,TRUE,"GENERAL";"TAB5",#N/A,TRUE,"GENERAL"}</definedName>
    <definedName name="AB">#REF!</definedName>
    <definedName name="aba_1">#REF!</definedName>
    <definedName name="aba_2">#REF!</definedName>
    <definedName name="abc">#REF!</definedName>
    <definedName name="ABCD" hidden="1">#REF!</definedName>
    <definedName name="ABCDE" hidden="1">#REF!</definedName>
    <definedName name="ABG">#REF!</definedName>
    <definedName name="absc1" localSheetId="0">#REF!</definedName>
    <definedName name="absc1">#REF!</definedName>
    <definedName name="ac" localSheetId="0">#REF!</definedName>
    <definedName name="ac">#REF!</definedName>
    <definedName name="AccessDatabase" hidden="1">"C:\C-314\VOLUMENES\volfin4.mdb"</definedName>
    <definedName name="acpm">5000</definedName>
    <definedName name="ACT">#REF!</definedName>
    <definedName name="ACT_COMP">#REF!</definedName>
    <definedName name="ACT_COMP2">#REF!</definedName>
    <definedName name="ACT_CONT">#REF!</definedName>
    <definedName name="ACT_CONT2">#REF!</definedName>
    <definedName name="Actividades">#REF!</definedName>
    <definedName name="ACTV">#REF!</definedName>
    <definedName name="acumulado">#REF!,#REF!,#REF!,#REF!</definedName>
    <definedName name="ad" localSheetId="0">#REF!</definedName>
    <definedName name="ad">#REF!</definedName>
    <definedName name="adasd" localSheetId="0">#REF!</definedName>
    <definedName name="adasd">#REF!</definedName>
    <definedName name="ADFGSDB" localSheetId="0" hidden="1">{"via1",#N/A,TRUE,"general";"via2",#N/A,TRUE,"general";"via3",#N/A,TRUE,"general"}</definedName>
    <definedName name="ADFGSDB" hidden="1">{"via1",#N/A,TRUE,"general";"via2",#N/A,TRUE,"general";"via3",#N/A,TRUE,"general"}</definedName>
    <definedName name="ADM">#REF!</definedName>
    <definedName name="administrador">#REF!</definedName>
    <definedName name="ADMON" localSheetId="0">#REF!</definedName>
    <definedName name="ADMON">#REF!</definedName>
    <definedName name="ADMON1" localSheetId="0">#REF!</definedName>
    <definedName name="ADMON1">#REF!</definedName>
    <definedName name="adoc1" localSheetId="0">#REF!</definedName>
    <definedName name="adoc1">#REF!</definedName>
    <definedName name="ADOC125" localSheetId="0">#REF!</definedName>
    <definedName name="ADOC125">#REF!</definedName>
    <definedName name="adoq" localSheetId="0">#REF!</definedName>
    <definedName name="adoq">#REF!</definedName>
    <definedName name="ADSAD" localSheetId="0" hidden="1">{"TAB1",#N/A,TRUE,"GENERAL";"TAB2",#N/A,TRUE,"GENERAL";"TAB3",#N/A,TRUE,"GENERAL";"TAB4",#N/A,TRUE,"GENERAL";"TAB5",#N/A,TRUE,"GENERAL"}</definedName>
    <definedName name="ADSAD" hidden="1">{"TAB1",#N/A,TRUE,"GENERAL";"TAB2",#N/A,TRUE,"GENERAL";"TAB3",#N/A,TRUE,"GENERAL";"TAB4",#N/A,TRUE,"GENERAL";"TAB5",#N/A,TRUE,"GENERAL"}</definedName>
    <definedName name="aefa" localSheetId="0" hidden="1">{"via1",#N/A,TRUE,"general";"via2",#N/A,TRUE,"general";"via3",#N/A,TRUE,"general"}</definedName>
    <definedName name="aefa" hidden="1">{"via1",#N/A,TRUE,"general";"via2",#N/A,TRUE,"general";"via3",#N/A,TRUE,"general"}</definedName>
    <definedName name="afdsw" localSheetId="0" hidden="1">{"TAB1",#N/A,TRUE,"GENERAL";"TAB2",#N/A,TRUE,"GENERAL";"TAB3",#N/A,TRUE,"GENERAL";"TAB4",#N/A,TRUE,"GENERAL";"TAB5",#N/A,TRUE,"GENERAL"}</definedName>
    <definedName name="afdsw" hidden="1">{"TAB1",#N/A,TRUE,"GENERAL";"TAB2",#N/A,TRUE,"GENERAL";"TAB3",#N/A,TRUE,"GENERAL";"TAB4",#N/A,TRUE,"GENERAL";"TAB5",#N/A,TRUE,"GENERAL"}</definedName>
    <definedName name="agdsgg" localSheetId="0" hidden="1">{"via1",#N/A,TRUE,"general";"via2",#N/A,TRUE,"general";"via3",#N/A,TRUE,"general"}</definedName>
    <definedName name="agdsgg" hidden="1">{"via1",#N/A,TRUE,"general";"via2",#N/A,TRUE,"general";"via3",#N/A,TRUE,"general"}</definedName>
    <definedName name="aida">#REF!</definedName>
    <definedName name="aida1">#REF!</definedName>
    <definedName name="AIU">#REF!</definedName>
    <definedName name="AIU_01">#REF!</definedName>
    <definedName name="AIU_1">#REF!</definedName>
    <definedName name="AIU_2">#REF!</definedName>
    <definedName name="AjustDelAIU">#REF!</definedName>
    <definedName name="alam">#REF!</definedName>
    <definedName name="alc" localSheetId="0">#REF!</definedName>
    <definedName name="alc">#REF!</definedName>
    <definedName name="AlcanceProyecto" localSheetId="0">#REF!</definedName>
    <definedName name="AlcanceProyecto">#REF!</definedName>
    <definedName name="ALM" localSheetId="0">#REF!</definedName>
    <definedName name="ALM">#REF!</definedName>
    <definedName name="ALTO">#REF!</definedName>
    <definedName name="Amount" localSheetId="0">#REF!</definedName>
    <definedName name="Amount">#REF!</definedName>
    <definedName name="ANCLAJE" localSheetId="0">#REF!</definedName>
    <definedName name="ANCLAJE">#REF!</definedName>
    <definedName name="AND" localSheetId="0">#REF!</definedName>
    <definedName name="AND">#REF!</definedName>
    <definedName name="anex7" localSheetId="0">#REF!</definedName>
    <definedName name="anex7">#REF!</definedName>
    <definedName name="anex8" localSheetId="0">#REF!</definedName>
    <definedName name="anex8">#REF!</definedName>
    <definedName name="anexo1">#REF!</definedName>
    <definedName name="anexo10">#REF!</definedName>
    <definedName name="anexo11">#REF!</definedName>
    <definedName name="anexo12">#REF!</definedName>
    <definedName name="anexo13">#REF!</definedName>
    <definedName name="anexo14">#REF!</definedName>
    <definedName name="anexo15">#REF!</definedName>
    <definedName name="anexo2">#REF!</definedName>
    <definedName name="anexo3">#REF!</definedName>
    <definedName name="anexo4">#REF!</definedName>
    <definedName name="anexo5">#REF!</definedName>
    <definedName name="anexo6">#REF!</definedName>
    <definedName name="anexo7">#REF!</definedName>
    <definedName name="anexo8" localSheetId="0">#REF!</definedName>
    <definedName name="anexo8">#REF!</definedName>
    <definedName name="anexo9" localSheetId="0">#REF!</definedName>
    <definedName name="anexo9">#REF!</definedName>
    <definedName name="anexů7" localSheetId="0">#REF!</definedName>
    <definedName name="anexů7">#REF!</definedName>
    <definedName name="Antic">#REF!</definedName>
    <definedName name="ANTICIPO">#REF!</definedName>
    <definedName name="AÑO">#REF!</definedName>
    <definedName name="AÑOWUIE">#REF!</definedName>
    <definedName name="apaiy" localSheetId="0">#REF!</definedName>
    <definedName name="apaiy">#REF!</definedName>
    <definedName name="APELLIDOS" localSheetId="0">#REF!</definedName>
    <definedName name="APELLIDOS">#REF!</definedName>
    <definedName name="API" localSheetId="0">#REF!</definedName>
    <definedName name="API">#REF!</definedName>
    <definedName name="APU" localSheetId="0">#REF!</definedName>
    <definedName name="APU">#REF!</definedName>
    <definedName name="APU_directos" localSheetId="0">#REF!</definedName>
    <definedName name="APU_directos">#REF!</definedName>
    <definedName name="APU221.1" localSheetId="0">#REF!</definedName>
    <definedName name="APU221.1">#REF!</definedName>
    <definedName name="APU221.2" localSheetId="0">#REF!</definedName>
    <definedName name="APU221.2">#REF!</definedName>
    <definedName name="aq" localSheetId="0">'PLAN INDICATIVO SISPT 256'!ERR</definedName>
    <definedName name="aq">[0]!ERR</definedName>
    <definedName name="aqaq" localSheetId="0" hidden="1">{"TAB1",#N/A,TRUE,"GENERAL";"TAB2",#N/A,TRUE,"GENERAL";"TAB3",#N/A,TRUE,"GENERAL";"TAB4",#N/A,TRUE,"GENERAL";"TAB5",#N/A,TRUE,"GENERAL"}</definedName>
    <definedName name="aqaq" hidden="1">{"TAB1",#N/A,TRUE,"GENERAL";"TAB2",#N/A,TRUE,"GENERAL";"TAB3",#N/A,TRUE,"GENERAL";"TAB4",#N/A,TRUE,"GENERAL";"TAB5",#N/A,TRUE,"GENERAL"}</definedName>
    <definedName name="AQW">#REF!</definedName>
    <definedName name="ARANCEL">#REF!</definedName>
    <definedName name="AREA">#REF!</definedName>
    <definedName name="_xlnm.Extract">#REF!</definedName>
    <definedName name="_xlnm.Print_Area" localSheetId="0">'PLAN INDICATIVO SISPT 256'!$A$1:$CJ$354</definedName>
    <definedName name="_xlnm.Print_Area">#REF!</definedName>
    <definedName name="AreaLimpiar">#REF!,#REF!,#REF!,#REF!,#REF!,#REF!,#REF!,#REF!,#REF!,#REF!</definedName>
    <definedName name="Areatotal" localSheetId="0">#REF!</definedName>
    <definedName name="Areatotal">#REF!</definedName>
    <definedName name="Aref" localSheetId="0">#REF!</definedName>
    <definedName name="Aref">#REF!</definedName>
    <definedName name="armuve" localSheetId="0">'PLAN INDICATIVO SISPT 256'!ERR</definedName>
    <definedName name="armuve">[0]!ERR</definedName>
    <definedName name="ARP" localSheetId="0">#REF!</definedName>
    <definedName name="ARP">#REF!</definedName>
    <definedName name="ARS" localSheetId="0">#REF!</definedName>
    <definedName name="ARS">#REF!</definedName>
    <definedName name="as" localSheetId="0">'PLAN INDICATIVO SISPT 256'!ERR</definedName>
    <definedName name="as">[0]!ERR</definedName>
    <definedName name="ASB">#REF!</definedName>
    <definedName name="ASD" localSheetId="0" hidden="1">{"via1",#N/A,TRUE,"general";"via2",#N/A,TRUE,"general";"via3",#N/A,TRUE,"general"}</definedName>
    <definedName name="ASD" hidden="1">{"via1",#N/A,TRUE,"general";"via2",#N/A,TRUE,"general";"via3",#N/A,TRUE,"general"}</definedName>
    <definedName name="ASDA" localSheetId="0" hidden="1">{"via1",#N/A,TRUE,"general";"via2",#N/A,TRUE,"general";"via3",#N/A,TRUE,"general"}</definedName>
    <definedName name="ASDA" hidden="1">{"via1",#N/A,TRUE,"general";"via2",#N/A,TRUE,"general";"via3",#N/A,TRUE,"general"}</definedName>
    <definedName name="asdasd" localSheetId="0" hidden="1">{"TAB1",#N/A,TRUE,"GENERAL";"TAB2",#N/A,TRUE,"GENERAL";"TAB3",#N/A,TRUE,"GENERAL";"TAB4",#N/A,TRUE,"GENERAL";"TAB5",#N/A,TRUE,"GENERAL"}</definedName>
    <definedName name="asdasd" hidden="1">{"TAB1",#N/A,TRUE,"GENERAL";"TAB2",#N/A,TRUE,"GENERAL";"TAB3",#N/A,TRUE,"GENERAL";"TAB4",#N/A,TRUE,"GENERAL";"TAB5",#N/A,TRUE,"GENERAL"}</definedName>
    <definedName name="asdf" localSheetId="0" hidden="1">{"via1",#N/A,TRUE,"general";"via2",#N/A,TRUE,"general";"via3",#N/A,TRUE,"general"}</definedName>
    <definedName name="asdf" hidden="1">{"via1",#N/A,TRUE,"general";"via2",#N/A,TRUE,"general";"via3",#N/A,TRUE,"general"}</definedName>
    <definedName name="asdfa" localSheetId="0" hidden="1">{"via1",#N/A,TRUE,"general";"via2",#N/A,TRUE,"general";"via3",#N/A,TRUE,"general"}</definedName>
    <definedName name="asdfa" hidden="1">{"via1",#N/A,TRUE,"general";"via2",#N/A,TRUE,"general";"via3",#N/A,TRUE,"general"}</definedName>
    <definedName name="ASDFGHJKLÑ" localSheetId="0">'PLAN INDICATIVO SISPT 256'!ERR</definedName>
    <definedName name="ASDFGHJKLÑ">[0]!ERR</definedName>
    <definedName name="asfasd" localSheetId="0" hidden="1">{"via1",#N/A,TRUE,"general";"via2",#N/A,TRUE,"general";"via3",#N/A,TRUE,"general"}</definedName>
    <definedName name="asfasd" hidden="1">{"via1",#N/A,TRUE,"general";"via2",#N/A,TRUE,"general";"via3",#N/A,TRUE,"general"}</definedName>
    <definedName name="asfasdl" localSheetId="0" hidden="1">{"via1",#N/A,TRUE,"general";"via2",#N/A,TRUE,"general";"via3",#N/A,TRUE,"general"}</definedName>
    <definedName name="asfasdl" hidden="1">{"via1",#N/A,TRUE,"general";"via2",#N/A,TRUE,"general";"via3",#N/A,TRUE,"general"}</definedName>
    <definedName name="asfdfe" localSheetId="0" hidden="1">{#N/A,#N/A,TRUE,"INGENIERIA";#N/A,#N/A,TRUE,"COMPRAS";#N/A,#N/A,TRUE,"DIRECCION";#N/A,#N/A,TRUE,"RESUMEN"}</definedName>
    <definedName name="asfdfe" hidden="1">{#N/A,#N/A,TRUE,"INGENIERIA";#N/A,#N/A,TRUE,"COMPRAS";#N/A,#N/A,TRUE,"DIRECCION";#N/A,#N/A,TRUE,"RESUMEN"}</definedName>
    <definedName name="asff" localSheetId="0" hidden="1">{"TAB1",#N/A,TRUE,"GENERAL";"TAB2",#N/A,TRUE,"GENERAL";"TAB3",#N/A,TRUE,"GENERAL";"TAB4",#N/A,TRUE,"GENERAL";"TAB5",#N/A,TRUE,"GENERAL"}</definedName>
    <definedName name="asff" hidden="1">{"TAB1",#N/A,TRUE,"GENERAL";"TAB2",#N/A,TRUE,"GENERAL";"TAB3",#N/A,TRUE,"GENERAL";"TAB4",#N/A,TRUE,"GENERAL";"TAB5",#N/A,TRUE,"GENERAL"}</definedName>
    <definedName name="asfghjoi" localSheetId="0" hidden="1">{"via1",#N/A,TRUE,"general";"via2",#N/A,TRUE,"general";"via3",#N/A,TRUE,"general"}</definedName>
    <definedName name="asfghjoi" hidden="1">{"via1",#N/A,TRUE,"general";"via2",#N/A,TRUE,"general";"via3",#N/A,TRUE,"general"}</definedName>
    <definedName name="asojkdr" localSheetId="0" hidden="1">{"TAB1",#N/A,TRUE,"GENERAL";"TAB2",#N/A,TRUE,"GENERAL";"TAB3",#N/A,TRUE,"GENERAL";"TAB4",#N/A,TRUE,"GENERAL";"TAB5",#N/A,TRUE,"GENERAL"}</definedName>
    <definedName name="asojkdr" hidden="1">{"TAB1",#N/A,TRUE,"GENERAL";"TAB2",#N/A,TRUE,"GENERAL";"TAB3",#N/A,TRUE,"GENERAL";"TAB4",#N/A,TRUE,"GENERAL";"TAB5",#N/A,TRUE,"GENERAL"}</definedName>
    <definedName name="Atp">#REF!</definedName>
    <definedName name="_xlnm.Auto_Open" localSheetId="0">MODULO10.auto_abrir</definedName>
    <definedName name="_xlnm.Auto_Open">MODULO10.auto_abrir</definedName>
    <definedName name="Auto_Open" localSheetId="0">MODULO10.auto_abrir</definedName>
    <definedName name="Auto_Open">MODULO10.auto_abrir</definedName>
    <definedName name="auto1" localSheetId="0">#REF!</definedName>
    <definedName name="auto1">#REF!</definedName>
    <definedName name="auto123" localSheetId="0">#REF!</definedName>
    <definedName name="auto123">#REF!</definedName>
    <definedName name="auto2" localSheetId="0">#REF!</definedName>
    <definedName name="auto2">#REF!</definedName>
    <definedName name="AUTOMOTOR">#REF!</definedName>
    <definedName name="AUTOMOTOR1">#REF!</definedName>
    <definedName name="AuxAlim">#REF!</definedName>
    <definedName name="auxalimentacion">#REF!</definedName>
    <definedName name="AuxCom">#REF!</definedName>
    <definedName name="auxcomisariato">#REF!</definedName>
    <definedName name="AuxDot">#REF!</definedName>
    <definedName name="auxdotacion">#REF!</definedName>
    <definedName name="AuxHab">#REF!</definedName>
    <definedName name="auxhabi">#REF!</definedName>
    <definedName name="auxhabitacion">#REF!</definedName>
    <definedName name="auxtransporte">#REF!</definedName>
    <definedName name="Avance_por_item" localSheetId="0">#REF!,#REF!,#REF!,#REF!,#REF!,#REF!,#REF!,#REF!,#REF!,#REF!,#REF!,#REF!,#REF!,#REF!,#REF!,#REF!,#REF!,#REF!</definedName>
    <definedName name="Avance_por_item">#REF!,#REF!,#REF!,#REF!,#REF!,#REF!,#REF!,#REF!,#REF!,#REF!,#REF!,#REF!,#REF!,#REF!,#REF!,#REF!,#REF!,#REF!</definedName>
    <definedName name="Avances_Totales" localSheetId="0">#REF!,#REF!,#REF!,#REF!,#REF!,#REF!,#REF!,#REF!,#REF!,#REF!,#REF!,#REF!,#REF!,#REF!,#REF!,#REF!,#REF!,#REF!</definedName>
    <definedName name="Avances_Totales">#REF!,#REF!,#REF!,#REF!,#REF!,#REF!,#REF!,#REF!,#REF!,#REF!,#REF!,#REF!,#REF!,#REF!,#REF!,#REF!,#REF!,#REF!</definedName>
    <definedName name="AW">#REF!</definedName>
    <definedName name="azaz" localSheetId="0" hidden="1">{"TAB1",#N/A,TRUE,"GENERAL";"TAB2",#N/A,TRUE,"GENERAL";"TAB3",#N/A,TRUE,"GENERAL";"TAB4",#N/A,TRUE,"GENERAL";"TAB5",#N/A,TRUE,"GENERAL"}</definedName>
    <definedName name="azaz" hidden="1">{"TAB1",#N/A,TRUE,"GENERAL";"TAB2",#N/A,TRUE,"GENERAL";"TAB3",#N/A,TRUE,"GENERAL";"TAB4",#N/A,TRUE,"GENERAL";"TAB5",#N/A,TRUE,"GENERAL"}</definedName>
    <definedName name="B" localSheetId="0" hidden="1">{"via1",#N/A,TRUE,"general";"via2",#N/A,TRUE,"general";"via3",#N/A,TRUE,"general"}</definedName>
    <definedName name="B" hidden="1">{"via1",#N/A,TRUE,"general";"via2",#N/A,TRUE,"general";"via3",#N/A,TRUE,"general"}</definedName>
    <definedName name="Bajo_L">#REF!</definedName>
    <definedName name="Base" localSheetId="0">#REF!</definedName>
    <definedName name="Base">#REF!</definedName>
    <definedName name="Base_datos_IM" localSheetId="0">#REF!</definedName>
    <definedName name="Base_datos_IM">#REF!</definedName>
    <definedName name="base1" localSheetId="0">#REF!</definedName>
    <definedName name="base1">#REF!</definedName>
    <definedName name="base2">#REF!</definedName>
    <definedName name="basedatos">#REF!</definedName>
    <definedName name="_xlnm.Database" localSheetId="0">#REF!</definedName>
    <definedName name="_xlnm.Database">#REF!</definedName>
    <definedName name="BaseDeDatos1" localSheetId="0">#REF!</definedName>
    <definedName name="BaseDeDatos1">#REF!</definedName>
    <definedName name="basep">#REF!</definedName>
    <definedName name="Basica_Centro_costo_2001" localSheetId="0">#REF!</definedName>
    <definedName name="Basica_Centro_costo_2001">#REF!</definedName>
    <definedName name="Basica_Facturacion_2001" localSheetId="0">#REF!</definedName>
    <definedName name="Basica_Facturacion_2001">#REF!</definedName>
    <definedName name="Basica_Reserva_2001" localSheetId="0">#REF!</definedName>
    <definedName name="Basica_Reserva_2001">#REF!</definedName>
    <definedName name="Básico">#REF!</definedName>
    <definedName name="BB" localSheetId="0">'PLAN INDICATIVO SISPT 256'!ERR</definedName>
    <definedName name="BB">[0]!ERR</definedName>
    <definedName name="bbbbbb" localSheetId="0" hidden="1">{"via1",#N/A,TRUE,"general";"via2",#N/A,TRUE,"general";"via3",#N/A,TRUE,"general"}</definedName>
    <definedName name="bbbbbb" hidden="1">{"via1",#N/A,TRUE,"general";"via2",#N/A,TRUE,"general";"via3",#N/A,TRUE,"general"}</definedName>
    <definedName name="bbbbbh" localSheetId="0" hidden="1">{"TAB1",#N/A,TRUE,"GENERAL";"TAB2",#N/A,TRUE,"GENERAL";"TAB3",#N/A,TRUE,"GENERAL";"TAB4",#N/A,TRUE,"GENERAL";"TAB5",#N/A,TRUE,"GENERAL"}</definedName>
    <definedName name="bbbbbh" hidden="1">{"TAB1",#N/A,TRUE,"GENERAL";"TAB2",#N/A,TRUE,"GENERAL";"TAB3",#N/A,TRUE,"GENERAL";"TAB4",#N/A,TRUE,"GENERAL";"TAB5",#N/A,TRUE,"GENERAL"}</definedName>
    <definedName name="bbd" localSheetId="0" hidden="1">{"TAB1",#N/A,TRUE,"GENERAL";"TAB2",#N/A,TRUE,"GENERAL";"TAB3",#N/A,TRUE,"GENERAL";"TAB4",#N/A,TRUE,"GENERAL";"TAB5",#N/A,TRUE,"GENERAL"}</definedName>
    <definedName name="bbd" hidden="1">{"TAB1",#N/A,TRUE,"GENERAL";"TAB2",#N/A,TRUE,"GENERAL";"TAB3",#N/A,TRUE,"GENERAL";"TAB4",#N/A,TRUE,"GENERAL";"TAB5",#N/A,TRUE,"GENERAL"}</definedName>
    <definedName name="BC">#REF!</definedName>
    <definedName name="BCXBDFG" localSheetId="0" hidden="1">{"TAB1",#N/A,TRUE,"GENERAL";"TAB2",#N/A,TRUE,"GENERAL";"TAB3",#N/A,TRUE,"GENERAL";"TAB4",#N/A,TRUE,"GENERAL";"TAB5",#N/A,TRUE,"GENERAL"}</definedName>
    <definedName name="BCXBDFG" hidden="1">{"TAB1",#N/A,TRUE,"GENERAL";"TAB2",#N/A,TRUE,"GENERAL";"TAB3",#N/A,TRUE,"GENERAL";"TAB4",#N/A,TRUE,"GENERAL";"TAB5",#N/A,TRUE,"GENERAL"}</definedName>
    <definedName name="BDD">#REF!</definedName>
    <definedName name="BDFB" localSheetId="0" hidden="1">{"via1",#N/A,TRUE,"general";"via2",#N/A,TRUE,"general";"via3",#N/A,TRUE,"general"}</definedName>
    <definedName name="BDFB" hidden="1">{"via1",#N/A,TRUE,"general";"via2",#N/A,TRUE,"general";"via3",#N/A,TRUE,"general"}</definedName>
    <definedName name="BDFGDG" localSheetId="0" hidden="1">{"TAB1",#N/A,TRUE,"GENERAL";"TAB2",#N/A,TRUE,"GENERAL";"TAB3",#N/A,TRUE,"GENERAL";"TAB4",#N/A,TRUE,"GENERAL";"TAB5",#N/A,TRUE,"GENERAL"}</definedName>
    <definedName name="BDFGDG" hidden="1">{"TAB1",#N/A,TRUE,"GENERAL";"TAB2",#N/A,TRUE,"GENERAL";"TAB3",#N/A,TRUE,"GENERAL";"TAB4",#N/A,TRUE,"GENERAL";"TAB5",#N/A,TRUE,"GENERAL"}</definedName>
    <definedName name="be" localSheetId="0" hidden="1">{"TAB1",#N/A,TRUE,"GENERAL";"TAB2",#N/A,TRUE,"GENERAL";"TAB3",#N/A,TRUE,"GENERAL";"TAB4",#N/A,TRUE,"GENERAL";"TAB5",#N/A,TRUE,"GENERAL"}</definedName>
    <definedName name="be" hidden="1">{"TAB1",#N/A,TRUE,"GENERAL";"TAB2",#N/A,TRUE,"GENERAL";"TAB3",#N/A,TRUE,"GENERAL";"TAB4",#N/A,TRUE,"GENERAL";"TAB5",#N/A,TRUE,"GENERAL"}</definedName>
    <definedName name="Beg_Bal">#REF!</definedName>
    <definedName name="BENEF.UNIT.">#REF!</definedName>
    <definedName name="bfnfv" localSheetId="0" hidden="1">{"TAB1",#N/A,TRUE,"GENERAL";"TAB2",#N/A,TRUE,"GENERAL";"TAB3",#N/A,TRUE,"GENERAL";"TAB4",#N/A,TRUE,"GENERAL";"TAB5",#N/A,TRUE,"GENERAL"}</definedName>
    <definedName name="bfnfv" hidden="1">{"TAB1",#N/A,TRUE,"GENERAL";"TAB2",#N/A,TRUE,"GENERAL";"TAB3",#N/A,TRUE,"GENERAL";"TAB4",#N/A,TRUE,"GENERAL";"TAB5",#N/A,TRUE,"GENERAL"}</definedName>
    <definedName name="bgb" localSheetId="0" hidden="1">{"TAB1",#N/A,TRUE,"GENERAL";"TAB2",#N/A,TRUE,"GENERAL";"TAB3",#N/A,TRUE,"GENERAL";"TAB4",#N/A,TRUE,"GENERAL";"TAB5",#N/A,TRUE,"GENERAL"}</definedName>
    <definedName name="bgb" hidden="1">{"TAB1",#N/A,TRUE,"GENERAL";"TAB2",#N/A,TRUE,"GENERAL";"TAB3",#N/A,TRUE,"GENERAL";"TAB4",#N/A,TRUE,"GENERAL";"TAB5",#N/A,TRUE,"GENERAL"}</definedName>
    <definedName name="BGDGFRT" localSheetId="0" hidden="1">{"via1",#N/A,TRUE,"general";"via2",#N/A,TRUE,"general";"via3",#N/A,TRUE,"general"}</definedName>
    <definedName name="BGDGFRT" hidden="1">{"via1",#N/A,TRUE,"general";"via2",#N/A,TRUE,"general";"via3",#N/A,TRUE,"general"}</definedName>
    <definedName name="BGFBFH" localSheetId="0" hidden="1">{"via1",#N/A,TRUE,"general";"via2",#N/A,TRUE,"general";"via3",#N/A,TRUE,"general"}</definedName>
    <definedName name="BGFBFH" hidden="1">{"via1",#N/A,TRUE,"general";"via2",#N/A,TRUE,"general";"via3",#N/A,TRUE,"general"}</definedName>
    <definedName name="BGT">#REF!</definedName>
    <definedName name="bgvfcdx" localSheetId="0" hidden="1">{"via1",#N/A,TRUE,"general";"via2",#N/A,TRUE,"general";"via3",#N/A,TRUE,"general"}</definedName>
    <definedName name="bgvfcdx" hidden="1">{"via1",#N/A,TRUE,"general";"via2",#N/A,TRUE,"general";"via3",#N/A,TRUE,"general"}</definedName>
    <definedName name="BHT_F">#REF!</definedName>
    <definedName name="bi">#REF!</definedName>
    <definedName name="blActividadesDiarias">#REF!</definedName>
    <definedName name="blCantidades">#REF!</definedName>
    <definedName name="blCantidades1">#REF!</definedName>
    <definedName name="blCantidades2">#REF!</definedName>
    <definedName name="blComentarioInf1">#REF!</definedName>
    <definedName name="blComentarioInf2">#REF!</definedName>
    <definedName name="blEjecutado">#REF!</definedName>
    <definedName name="blEjecutadoPorcen">#REF!</definedName>
    <definedName name="blEqCantiInf1" localSheetId="0">#REF!</definedName>
    <definedName name="blEqCantiInf1">#REF!</definedName>
    <definedName name="blEqCantiInf2" localSheetId="0">#REF!</definedName>
    <definedName name="blEqCantiInf2">#REF!</definedName>
    <definedName name="blEqClaseInf1" localSheetId="0">#REF!</definedName>
    <definedName name="blEqClaseInf1">#REF!</definedName>
    <definedName name="blEqClaseInf2">#REF!</definedName>
    <definedName name="blEqTiemiInf1">#REF!</definedName>
    <definedName name="blEqTiemiInf2">#REF!</definedName>
    <definedName name="blFechaInforme">#REF!</definedName>
    <definedName name="blFechaInicio">#REF!</definedName>
    <definedName name="blFisico">#REF!</definedName>
    <definedName name="blHoraEqInf1">#REF!</definedName>
    <definedName name="blHoraEqInf2">#REF!</definedName>
    <definedName name="blHoraPerIntInf">#REF!</definedName>
    <definedName name="blHoraPerObraInf">#REF!</definedName>
    <definedName name="blHorasLluviaInf">#REF!</definedName>
    <definedName name="blImagen1">#REF!</definedName>
    <definedName name="blImagen2">#REF!</definedName>
    <definedName name="blNombreArchivo">#REF!</definedName>
    <definedName name="blObservacionesInf">#REF!</definedName>
    <definedName name="blPDT">#REF!</definedName>
    <definedName name="blPerAdmiCantInf">#REF!</definedName>
    <definedName name="blPerAdmiTiemInf">#REF!</definedName>
    <definedName name="blPerObraCantInf">#REF!</definedName>
    <definedName name="blPerObraTiemInf">#REF!</definedName>
    <definedName name="blPersonalAdminInf">#REF!</definedName>
    <definedName name="blPersonalObraInf">#REF!</definedName>
    <definedName name="BLPH1" hidden="1">#REF!</definedName>
    <definedName name="blProgramadoPesos">#REF!</definedName>
    <definedName name="blReferenciaInforme" localSheetId="0">#REF!</definedName>
    <definedName name="blReferenciaInforme">#REF!</definedName>
    <definedName name="bn" localSheetId="0">#REF!</definedName>
    <definedName name="bn">#REF!</definedName>
    <definedName name="Bombas" localSheetId="0">#REF!</definedName>
    <definedName name="Bombas">#REF!</definedName>
    <definedName name="BONO">#REF!</definedName>
    <definedName name="BORDER1">#REF!</definedName>
    <definedName name="BORDET" localSheetId="0">#REF!</definedName>
    <definedName name="BORDET">#REF!</definedName>
    <definedName name="BORSHE" localSheetId="0">#REF!</definedName>
    <definedName name="BORSHE">#REF!</definedName>
    <definedName name="BORSUM" localSheetId="0">#REF!</definedName>
    <definedName name="BORSUM">#REF!</definedName>
    <definedName name="boxes" localSheetId="0">#REF!</definedName>
    <definedName name="boxes">#REF!</definedName>
    <definedName name="BQ" localSheetId="0">#REF!</definedName>
    <definedName name="BQ">#REF!</definedName>
    <definedName name="br" localSheetId="0" hidden="1">{"TAB1",#N/A,TRUE,"GENERAL";"TAB2",#N/A,TRUE,"GENERAL";"TAB3",#N/A,TRUE,"GENERAL";"TAB4",#N/A,TRUE,"GENERAL";"TAB5",#N/A,TRUE,"GENERAL"}</definedName>
    <definedName name="br" hidden="1">{"TAB1",#N/A,TRUE,"GENERAL";"TAB2",#N/A,TRUE,"GENERAL";"TAB3",#N/A,TRUE,"GENERAL";"TAB4",#N/A,TRUE,"GENERAL";"TAB5",#N/A,TRUE,"GENERAL"}</definedName>
    <definedName name="BREAKER">#REF!</definedName>
    <definedName name="BREAKERS">#REF!</definedName>
    <definedName name="Breakers_Switches">#REF!</definedName>
    <definedName name="Breakers_y_Switches">#REF!</definedName>
    <definedName name="bsb" localSheetId="0" hidden="1">{"via1",#N/A,TRUE,"general";"via2",#N/A,TRUE,"general";"via3",#N/A,TRUE,"general"}</definedName>
    <definedName name="bsb" hidden="1">{"via1",#N/A,TRUE,"general";"via2",#N/A,TRUE,"general";"via3",#N/A,TRUE,"general"}</definedName>
    <definedName name="bspoi" localSheetId="0" hidden="1">{"TAB1",#N/A,TRUE,"GENERAL";"TAB2",#N/A,TRUE,"GENERAL";"TAB3",#N/A,TRUE,"GENERAL";"TAB4",#N/A,TRUE,"GENERAL";"TAB5",#N/A,TRUE,"GENERAL"}</definedName>
    <definedName name="bspoi" hidden="1">{"TAB1",#N/A,TRUE,"GENERAL";"TAB2",#N/A,TRUE,"GENERAL";"TAB3",#N/A,TRUE,"GENERAL";"TAB4",#N/A,TRUE,"GENERAL";"TAB5",#N/A,TRUE,"GENERAL"}</definedName>
    <definedName name="BSW">#REF!</definedName>
    <definedName name="bt" localSheetId="0" hidden="1">{"via1",#N/A,TRUE,"general";"via2",#N/A,TRUE,"general";"via3",#N/A,TRUE,"general"}</definedName>
    <definedName name="bt" hidden="1">{"via1",#N/A,TRUE,"general";"via2",#N/A,TRUE,"general";"via3",#N/A,TRUE,"general"}</definedName>
    <definedName name="BTYJHTR" localSheetId="0" hidden="1">{"TAB1",#N/A,TRUE,"GENERAL";"TAB2",#N/A,TRUE,"GENERAL";"TAB3",#N/A,TRUE,"GENERAL";"TAB4",#N/A,TRUE,"GENERAL";"TAB5",#N/A,TRUE,"GENERAL"}</definedName>
    <definedName name="BTYJHTR" hidden="1">{"TAB1",#N/A,TRUE,"GENERAL";"TAB2",#N/A,TRUE,"GENERAL";"TAB3",#N/A,TRUE,"GENERAL";"TAB4",#N/A,TRUE,"GENERAL";"TAB5",#N/A,TRUE,"GENERAL"}</definedName>
    <definedName name="BuiltIn_Print_Area">#REF!</definedName>
    <definedName name="BuiltIn_Print_Area___0">#REF!</definedName>
    <definedName name="bvbc" localSheetId="0" hidden="1">{"TAB1",#N/A,TRUE,"GENERAL";"TAB2",#N/A,TRUE,"GENERAL";"TAB3",#N/A,TRUE,"GENERAL";"TAB4",#N/A,TRUE,"GENERAL";"TAB5",#N/A,TRUE,"GENERAL"}</definedName>
    <definedName name="bvbc" hidden="1">{"TAB1",#N/A,TRUE,"GENERAL";"TAB2",#N/A,TRUE,"GENERAL";"TAB3",#N/A,TRUE,"GENERAL";"TAB4",#N/A,TRUE,"GENERAL";"TAB5",#N/A,TRUE,"GENERAL"}</definedName>
    <definedName name="bvcb" localSheetId="0" hidden="1">{"via1",#N/A,TRUE,"general";"via2",#N/A,TRUE,"general";"via3",#N/A,TRUE,"general"}</definedName>
    <definedName name="bvcb" hidden="1">{"via1",#N/A,TRUE,"general";"via2",#N/A,TRUE,"general";"via3",#N/A,TRUE,"general"}</definedName>
    <definedName name="bvn" localSheetId="0" hidden="1">{"via1",#N/A,TRUE,"general";"via2",#N/A,TRUE,"general";"via3",#N/A,TRUE,"general"}</definedName>
    <definedName name="bvn" hidden="1">{"via1",#N/A,TRUE,"general";"via2",#N/A,TRUE,"general";"via3",#N/A,TRUE,"general"}</definedName>
    <definedName name="by" localSheetId="0" hidden="1">{"via1",#N/A,TRUE,"general";"via2",#N/A,TRUE,"general";"via3",#N/A,TRUE,"general"}</definedName>
    <definedName name="by" hidden="1">{"via1",#N/A,TRUE,"general";"via2",#N/A,TRUE,"general";"via3",#N/A,TRUE,"general"}</definedName>
    <definedName name="C._C.">#REF!</definedName>
    <definedName name="C_">#REF!</definedName>
    <definedName name="CA">#REF!</definedName>
    <definedName name="Cableado">#REF!</definedName>
    <definedName name="CajDol1">#REF!</definedName>
    <definedName name="CajDol10">#REF!</definedName>
    <definedName name="CajDol11">#REF!</definedName>
    <definedName name="CajDol12">#REF!</definedName>
    <definedName name="CajDol2">#REF!</definedName>
    <definedName name="CajDol3">#REF!</definedName>
    <definedName name="CajDol4">#REF!</definedName>
    <definedName name="CajDol5">#REF!</definedName>
    <definedName name="CajDol6">#REF!</definedName>
    <definedName name="CajDol7">#REF!</definedName>
    <definedName name="CajDol8">#REF!</definedName>
    <definedName name="CajDol9">#REF!</definedName>
    <definedName name="CAMPO">#REF!</definedName>
    <definedName name="CANT">#REF!</definedName>
    <definedName name="cantidad" localSheetId="0">#REF!,#REF!,#REF!,#REF!,#REF!,#REF!,#REF!,#REF!,#REF!,#REF!,#REF!,#REF!,#REF!,#REF!,#REF!,#REF!</definedName>
    <definedName name="cantidad">#REF!,#REF!,#REF!,#REF!,#REF!,#REF!,#REF!,#REF!,#REF!,#REF!,#REF!,#REF!,#REF!,#REF!,#REF!,#REF!</definedName>
    <definedName name="CAP" localSheetId="0">#REF!</definedName>
    <definedName name="CAP">#REF!</definedName>
    <definedName name="CAPAC._HSE" localSheetId="0">#REF!</definedName>
    <definedName name="CAPAC._HSE">#REF!</definedName>
    <definedName name="CARGA" localSheetId="0">#REF!</definedName>
    <definedName name="CARGA">#REF!</definedName>
    <definedName name="CARGOS">#REF!</definedName>
    <definedName name="carlos" localSheetId="0">MODULO10.auto_abrir</definedName>
    <definedName name="carlos">MODULO10.auto_abrir</definedName>
    <definedName name="CBLES" localSheetId="0">#REF!</definedName>
    <definedName name="CBLES">#REF!</definedName>
    <definedName name="CBLES1" localSheetId="0">#REF!</definedName>
    <definedName name="CBLES1">#REF!</definedName>
    <definedName name="CBRDISEÑO">#REF!</definedName>
    <definedName name="CBWorkbookPriority" hidden="1">-1602700874</definedName>
    <definedName name="CC">#REF!</definedName>
    <definedName name="ccccc" localSheetId="0" hidden="1">{"TAB1",#N/A,TRUE,"GENERAL";"TAB2",#N/A,TRUE,"GENERAL";"TAB3",#N/A,TRUE,"GENERAL";"TAB4",#N/A,TRUE,"GENERAL";"TAB5",#N/A,TRUE,"GENERAL"}</definedName>
    <definedName name="ccccc" hidden="1">{"TAB1",#N/A,TRUE,"GENERAL";"TAB2",#N/A,TRUE,"GENERAL";"TAB3",#N/A,TRUE,"GENERAL";"TAB4",#N/A,TRUE,"GENERAL";"TAB5",#N/A,TRUE,"GENERAL"}</definedName>
    <definedName name="CCCCCC">#REF!</definedName>
    <definedName name="CCT" localSheetId="0">#REF!</definedName>
    <definedName name="CCT">#REF!</definedName>
    <definedName name="ccto210" localSheetId="0">#REF!</definedName>
    <definedName name="ccto210">#REF!</definedName>
    <definedName name="cd">#REF!</definedName>
    <definedName name="cdcdc" localSheetId="0" hidden="1">{"via1",#N/A,TRUE,"general";"via2",#N/A,TRUE,"general";"via3",#N/A,TRUE,"general"}</definedName>
    <definedName name="cdcdc" hidden="1">{"via1",#N/A,TRUE,"general";"via2",#N/A,TRUE,"general";"via3",#N/A,TRUE,"general"}</definedName>
    <definedName name="CDctrl">#REF!</definedName>
    <definedName name="CDE" localSheetId="0">#REF!</definedName>
    <definedName name="CDE">#REF!</definedName>
    <definedName name="cdfgrtfd" localSheetId="0" hidden="1">#REF!</definedName>
    <definedName name="cdfgrtfd" hidden="1">#REF!</definedName>
    <definedName name="ceerf" localSheetId="0" hidden="1">{"TAB1",#N/A,TRUE,"GENERAL";"TAB2",#N/A,TRUE,"GENERAL";"TAB3",#N/A,TRUE,"GENERAL";"TAB4",#N/A,TRUE,"GENERAL";"TAB5",#N/A,TRUE,"GENERAL"}</definedName>
    <definedName name="ceerf" hidden="1">{"TAB1",#N/A,TRUE,"GENERAL";"TAB2",#N/A,TRUE,"GENERAL";"TAB3",#N/A,TRUE,"GENERAL";"TAB4",#N/A,TRUE,"GENERAL";"TAB5",#N/A,TRUE,"GENERAL"}</definedName>
    <definedName name="CEMENTO">#REF!</definedName>
    <definedName name="CGDI01">#REF!</definedName>
    <definedName name="CGDI02">#REF!</definedName>
    <definedName name="CGDI03">#REF!</definedName>
    <definedName name="CGDI04">#REF!</definedName>
    <definedName name="CGDI05">#REF!</definedName>
    <definedName name="CGDI06">#REF!</definedName>
    <definedName name="CGDI07">#REF!</definedName>
    <definedName name="CGDI08">#REF!</definedName>
    <definedName name="CGEX01">#REF!</definedName>
    <definedName name="CGEX02">#REF!</definedName>
    <definedName name="CGEX031">#REF!</definedName>
    <definedName name="CGEX04">#REF!</definedName>
    <definedName name="CGFI011">#REF!</definedName>
    <definedName name="CGFI012">#REF!</definedName>
    <definedName name="CGFI021">#REF!</definedName>
    <definedName name="CGFI022">#REF!</definedName>
    <definedName name="CGFI023">#REF!</definedName>
    <definedName name="CGFI024">#REF!</definedName>
    <definedName name="CGFI031">#REF!</definedName>
    <definedName name="CGFI032">#REF!</definedName>
    <definedName name="CGFI0331">#REF!</definedName>
    <definedName name="CGFI0332">#REF!</definedName>
    <definedName name="CGFI0333">#REF!</definedName>
    <definedName name="CGFI0334">#REF!</definedName>
    <definedName name="CGFI0335">#REF!</definedName>
    <definedName name="CGFI0341">#REF!</definedName>
    <definedName name="CGFI0343">#REF!</definedName>
    <definedName name="CGFI0344">#REF!</definedName>
    <definedName name="CGPR01">#REF!</definedName>
    <definedName name="CGPR021">#REF!</definedName>
    <definedName name="CGPR022">#REF!</definedName>
    <definedName name="CGPR023">#REF!</definedName>
    <definedName name="CGPR024">#REF!</definedName>
    <definedName name="CGPR031">#REF!</definedName>
    <definedName name="CGPR032">#REF!</definedName>
    <definedName name="CGPR0331">#REF!</definedName>
    <definedName name="CGPR0332">#REF!</definedName>
    <definedName name="CGPR0333">#REF!</definedName>
    <definedName name="CGPR041">#REF!</definedName>
    <definedName name="CGPR042">#REF!</definedName>
    <definedName name="CGPR043">#REF!</definedName>
    <definedName name="CGPR051">#REF!</definedName>
    <definedName name="CGPR052">#REF!</definedName>
    <definedName name="CGPR0531">#REF!</definedName>
    <definedName name="CGPR0532">#REF!</definedName>
    <definedName name="CGPR0533">#REF!</definedName>
    <definedName name="CGPR0534">#REF!</definedName>
    <definedName name="CGPR0541">#REF!</definedName>
    <definedName name="CGPR0542">#REF!</definedName>
    <definedName name="CGPR0543">#REF!</definedName>
    <definedName name="CGPR061">#REF!</definedName>
    <definedName name="CGPR062">#REF!</definedName>
    <definedName name="CGPR0621">#REF!</definedName>
    <definedName name="CGPR0622">#REF!</definedName>
    <definedName name="CGPR0631">#REF!</definedName>
    <definedName name="CGPR0632">#REF!</definedName>
    <definedName name="CGPR0633">#REF!</definedName>
    <definedName name="CGPR0641">#REF!</definedName>
    <definedName name="CGPR0642">#REF!</definedName>
    <definedName name="CGPR0643">#REF!</definedName>
    <definedName name="CGRF01">#REF!</definedName>
    <definedName name="CGRF02">#REF!</definedName>
    <definedName name="CGRF031">#REF!</definedName>
    <definedName name="CGRF032">#REF!</definedName>
    <definedName name="CGRF0331">#REF!</definedName>
    <definedName name="CGRF0332">#REF!</definedName>
    <definedName name="CGRF0333">#REF!</definedName>
    <definedName name="CGRF0334">#REF!</definedName>
    <definedName name="CGRF0335">#REF!</definedName>
    <definedName name="CGRF0336">#REF!</definedName>
    <definedName name="CGRF0337">#REF!</definedName>
    <definedName name="CGRF0338">#REF!</definedName>
    <definedName name="CGRF0341">#REF!</definedName>
    <definedName name="CGRF0342">#REF!</definedName>
    <definedName name="CGRF0343">#REF!</definedName>
    <definedName name="CGRF041">#REF!</definedName>
    <definedName name="CGRF042">#REF!</definedName>
    <definedName name="CGRF0431">#REF!</definedName>
    <definedName name="CGRF0432">#REF!</definedName>
    <definedName name="CGRF0433">#REF!</definedName>
    <definedName name="CGRF0441">#REF!</definedName>
    <definedName name="CGRF0442">#REF!</definedName>
    <definedName name="CGRF0443">#REF!</definedName>
    <definedName name="CGSM01">#REF!</definedName>
    <definedName name="CGSM02">#REF!</definedName>
    <definedName name="CGSM03">#REF!</definedName>
    <definedName name="CGSM04">#REF!</definedName>
    <definedName name="CGSM05">#REF!</definedName>
    <definedName name="CGSO011">#REF!</definedName>
    <definedName name="CGSO012">#REF!</definedName>
    <definedName name="CGSO013">#REF!</definedName>
    <definedName name="CGSO014">#REF!</definedName>
    <definedName name="CGSO02">#REF!</definedName>
    <definedName name="CGSO031">#REF!</definedName>
    <definedName name="CGSO032">#REF!</definedName>
    <definedName name="CGSO033">#REF!</definedName>
    <definedName name="CGSO034">#REF!</definedName>
    <definedName name="CGSO041">#REF!</definedName>
    <definedName name="CGSO042">#REF!</definedName>
    <definedName name="CGSO043">#REF!</definedName>
    <definedName name="CGSO044">#REF!</definedName>
    <definedName name="CGSO051">#REF!</definedName>
    <definedName name="CGSO052">#REF!</definedName>
    <definedName name="CGSO053">#REF!</definedName>
    <definedName name="CGSO054">#REF!</definedName>
    <definedName name="CGSO055">#REF!</definedName>
    <definedName name="CGSO061">#REF!</definedName>
    <definedName name="CGSO062">#REF!</definedName>
    <definedName name="CGSO063">#REF!</definedName>
    <definedName name="CGSO064">#REF!</definedName>
    <definedName name="CGTR011">#REF!</definedName>
    <definedName name="CGTR012">#REF!</definedName>
    <definedName name="CGTR021">#REF!</definedName>
    <definedName name="CGTR022">#REF!</definedName>
    <definedName name="CGTR023">#REF!</definedName>
    <definedName name="CGTR031">#REF!</definedName>
    <definedName name="CGTR032">#REF!</definedName>
    <definedName name="CGTR033">#REF!</definedName>
    <definedName name="CGTR034">#REF!</definedName>
    <definedName name="CGTR035">#REF!</definedName>
    <definedName name="CGTR036">#REF!</definedName>
    <definedName name="CGTR037">#REF!</definedName>
    <definedName name="CGTR038">#REF!</definedName>
    <definedName name="CGTR039">#REF!</definedName>
    <definedName name="CGTR041">#REF!</definedName>
    <definedName name="CGTR042">#REF!</definedName>
    <definedName name="CGTR043">#REF!</definedName>
    <definedName name="CGTR044">#REF!</definedName>
    <definedName name="CGTR051">#REF!</definedName>
    <definedName name="Ch" localSheetId="0">#REF!</definedName>
    <definedName name="Ch">#REF!</definedName>
    <definedName name="CHK_PU" localSheetId="0">#REF!</definedName>
    <definedName name="CHK_PU">#REF!</definedName>
    <definedName name="CHP" localSheetId="0">#REF!</definedName>
    <definedName name="CHP">#REF!</definedName>
    <definedName name="CISNEROS" localSheetId="0">#REF!</definedName>
    <definedName name="CISNEROS">#REF!</definedName>
    <definedName name="cjsa" hidden="1">#REF!</definedName>
    <definedName name="CL">#REF!</definedName>
    <definedName name="cmf">#REF!</definedName>
    <definedName name="CMIBLE" localSheetId="0">#REF!</definedName>
    <definedName name="CMIBLE">#REF!</definedName>
    <definedName name="CMIBLE1" localSheetId="0">#REF!</definedName>
    <definedName name="CMIBLE1">#REF!</definedName>
    <definedName name="Cod" localSheetId="0">#REF!</definedName>
    <definedName name="Cod">#REF!</definedName>
    <definedName name="CodActEco">#REF!</definedName>
    <definedName name="codigo" localSheetId="0">#REF!,#REF!</definedName>
    <definedName name="codigo">#REF!,#REF!</definedName>
    <definedName name="CodigoInversion" localSheetId="0">#REF!</definedName>
    <definedName name="CodigoInversion">#REF!</definedName>
    <definedName name="CodigoProyecto" localSheetId="0">#REF!</definedName>
    <definedName name="CodigoProyecto">#REF!</definedName>
    <definedName name="Codigos" localSheetId="0">#REF!</definedName>
    <definedName name="Codigos">#REF!</definedName>
    <definedName name="CODOS">#REF!</definedName>
    <definedName name="cogvsiruj">#REF!</definedName>
    <definedName name="COLON" localSheetId="0">#REF!</definedName>
    <definedName name="COLON">#REF!</definedName>
    <definedName name="ColTap">#REF!</definedName>
    <definedName name="Com">#REF!</definedName>
    <definedName name="COMIDA" localSheetId="0">#REF!</definedName>
    <definedName name="COMIDA">#REF!</definedName>
    <definedName name="Compresores" localSheetId="0">#REF!</definedName>
    <definedName name="Compresores">#REF!</definedName>
    <definedName name="ConseqCat">0</definedName>
    <definedName name="ConseqForMitRisk">3</definedName>
    <definedName name="CONT">#REF!</definedName>
    <definedName name="Contratante">#REF!</definedName>
    <definedName name="CONTRATO">#REF!</definedName>
    <definedName name="COPIA" localSheetId="0">'PLAN INDICATIVO SISPT 256'!ERR</definedName>
    <definedName name="COPIA">[0]!ERR</definedName>
    <definedName name="COPIA1" localSheetId="0">#REF!</definedName>
    <definedName name="COPIA1">#REF!</definedName>
    <definedName name="COPIA2" localSheetId="0">#REF!</definedName>
    <definedName name="COPIA2">#REF!</definedName>
    <definedName name="copiao4" localSheetId="0">'PLAN INDICATIVO SISPT 256'!ERR</definedName>
    <definedName name="copiao4">[0]!ERR</definedName>
    <definedName name="corri" localSheetId="0">'PLAN INDICATIVO SISPT 256'!ERR</definedName>
    <definedName name="corri">[0]!ERR</definedName>
    <definedName name="COSTO_FRENTE">#REF!</definedName>
    <definedName name="costo2" localSheetId="0" hidden="1">#REF!</definedName>
    <definedName name="costo2" hidden="1">#REF!</definedName>
    <definedName name="COSTODIRECTO" localSheetId="0">#REF!</definedName>
    <definedName name="COSTODIRECTO">#REF!</definedName>
    <definedName name="COSTOS">#REF!</definedName>
    <definedName name="CRIT" localSheetId="0">#REF!</definedName>
    <definedName name="CRIT">#REF!</definedName>
    <definedName name="CRIT_APIAY" localSheetId="0">#REF!</definedName>
    <definedName name="CRIT_APIAY">#REF!</definedName>
    <definedName name="CRIT_CHICHI" localSheetId="0">#REF!</definedName>
    <definedName name="CRIT_CHICHI">#REF!</definedName>
    <definedName name="CRIT_CHICHI1">#REF!</definedName>
    <definedName name="CRIT_DOL">#REF!</definedName>
    <definedName name="CRIT_DOL1">#REF!</definedName>
    <definedName name="CRIT1">#REF!</definedName>
    <definedName name="Criteria_MI">#REF!</definedName>
    <definedName name="Criterios_IM">#REF!</definedName>
    <definedName name="Criticidad">#REF!</definedName>
    <definedName name="cs" localSheetId="0">#REF!</definedName>
    <definedName name="cs">#REF!</definedName>
    <definedName name="CS_AVG_SIZE" localSheetId="0">#REF!</definedName>
    <definedName name="CS_AVG_SIZE">#REF!</definedName>
    <definedName name="CS_WELDING" localSheetId="0">#REF!</definedName>
    <definedName name="CS_WELDING">#REF!</definedName>
    <definedName name="CTA">#REF!</definedName>
    <definedName name="CTE">#REF!</definedName>
    <definedName name="CTR">#REF!</definedName>
    <definedName name="CTRPAG">#REF!</definedName>
    <definedName name="CUAL" localSheetId="0">'PLAN INDICATIVO SISPT 256'!ERR</definedName>
    <definedName name="CUAL">[0]!ERR</definedName>
    <definedName name="CUBS" localSheetId="0">#REF!</definedName>
    <definedName name="CUBS">#REF!</definedName>
    <definedName name="CUNET" localSheetId="0" hidden="1">{"via1",#N/A,TRUE,"general";"via2",#N/A,TRUE,"general";"via3",#N/A,TRUE,"general"}</definedName>
    <definedName name="CUNET" hidden="1">{"via1",#N/A,TRUE,"general";"via2",#N/A,TRUE,"general";"via3",#N/A,TRUE,"general"}</definedName>
    <definedName name="Customize" localSheetId="0">#REF!</definedName>
    <definedName name="Customize">#REF!</definedName>
    <definedName name="cv" localSheetId="0">#REF!</definedName>
    <definedName name="cv">#REF!</definedName>
    <definedName name="CVa">#REF!</definedName>
    <definedName name="cvbcvbf" localSheetId="0" hidden="1">{#N/A,#N/A,TRUE,"INGENIERIA";#N/A,#N/A,TRUE,"COMPRAS";#N/A,#N/A,TRUE,"DIRECCION";#N/A,#N/A,TRUE,"RESUMEN"}</definedName>
    <definedName name="cvbcvbf" hidden="1">{#N/A,#N/A,TRUE,"INGENIERIA";#N/A,#N/A,TRUE,"COMPRAS";#N/A,#N/A,TRUE,"DIRECCION";#N/A,#N/A,TRUE,"RESUMEN"}</definedName>
    <definedName name="cvfvd" localSheetId="0" hidden="1">{"via1",#N/A,TRUE,"general";"via2",#N/A,TRUE,"general";"via3",#N/A,TRUE,"general"}</definedName>
    <definedName name="cvfvd" hidden="1">{"via1",#N/A,TRUE,"general";"via2",#N/A,TRUE,"general";"via3",#N/A,TRUE,"general"}</definedName>
    <definedName name="cvn" localSheetId="0" hidden="1">{"TAB1",#N/A,TRUE,"GENERAL";"TAB2",#N/A,TRUE,"GENERAL";"TAB3",#N/A,TRUE,"GENERAL";"TAB4",#N/A,TRUE,"GENERAL";"TAB5",#N/A,TRUE,"GENERAL"}</definedName>
    <definedName name="cvn" hidden="1">{"TAB1",#N/A,TRUE,"GENERAL";"TAB2",#N/A,TRUE,"GENERAL";"TAB3",#N/A,TRUE,"GENERAL";"TAB4",#N/A,TRUE,"GENERAL";"TAB5",#N/A,TRUE,"GENERAL"}</definedName>
    <definedName name="CVXC" localSheetId="0" hidden="1">{"via1",#N/A,TRUE,"general";"via2",#N/A,TRUE,"general";"via3",#N/A,TRUE,"general"}</definedName>
    <definedName name="CVXC" hidden="1">{"via1",#N/A,TRUE,"general";"via2",#N/A,TRUE,"general";"via3",#N/A,TRUE,"general"}</definedName>
    <definedName name="d" localSheetId="0" hidden="1">{"TAB1",#N/A,TRUE,"GENERAL";"TAB2",#N/A,TRUE,"GENERAL";"TAB3",#N/A,TRUE,"GENERAL";"TAB4",#N/A,TRUE,"GENERAL";"TAB5",#N/A,TRUE,"GENERAL"}</definedName>
    <definedName name="d" hidden="1">{"TAB1",#N/A,TRUE,"GENERAL";"TAB2",#N/A,TRUE,"GENERAL";"TAB3",#N/A,TRUE,"GENERAL";"TAB4",#N/A,TRUE,"GENERAL";"TAB5",#N/A,TRUE,"GENERAL"}</definedName>
    <definedName name="D_1">#REF!</definedName>
    <definedName name="DAFT">#REF!</definedName>
    <definedName name="DANODO">#REF!</definedName>
    <definedName name="DANODOF">#REF!</definedName>
    <definedName name="DANODOFT">#REF!</definedName>
    <definedName name="dario">#REF!</definedName>
    <definedName name="DASD" localSheetId="0" hidden="1">{"TAB1",#N/A,TRUE,"GENERAL";"TAB2",#N/A,TRUE,"GENERAL";"TAB3",#N/A,TRUE,"GENERAL";"TAB4",#N/A,TRUE,"GENERAL";"TAB5",#N/A,TRUE,"GENERAL"}</definedName>
    <definedName name="DASD" hidden="1">{"TAB1",#N/A,TRUE,"GENERAL";"TAB2",#N/A,TRUE,"GENERAL";"TAB3",#N/A,TRUE,"GENERAL";"TAB4",#N/A,TRUE,"GENERAL";"TAB5",#N/A,TRUE,"GENERAL"}</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Database">#REF!</definedName>
    <definedName name="Database_MI">#REF!</definedName>
    <definedName name="DATO1">#REF!</definedName>
    <definedName name="datos" localSheetId="0">#REF!</definedName>
    <definedName name="datos">#REF!</definedName>
    <definedName name="DBASE1" localSheetId="0">#REF!</definedName>
    <definedName name="DBASE1">#REF!</definedName>
    <definedName name="DBASE2" localSheetId="0">#REF!</definedName>
    <definedName name="DBASE2">#REF!</definedName>
    <definedName name="DBASE3">#REF!</definedName>
    <definedName name="dbfdfbi" localSheetId="0" hidden="1">{"TAB1",#N/A,TRUE,"GENERAL";"TAB2",#N/A,TRUE,"GENERAL";"TAB3",#N/A,TRUE,"GENERAL";"TAB4",#N/A,TRUE,"GENERAL";"TAB5",#N/A,TRUE,"GENERAL"}</definedName>
    <definedName name="dbfdfbi" hidden="1">{"TAB1",#N/A,TRUE,"GENERAL";"TAB2",#N/A,TRUE,"GENERAL";"TAB3",#N/A,TRUE,"GENERAL";"TAB4",#N/A,TRUE,"GENERAL";"TAB5",#N/A,TRUE,"GENERAL"}</definedName>
    <definedName name="Dbgcm">#REF!</definedName>
    <definedName name="dc">#REF!</definedName>
    <definedName name="Dcacm">#REF!</definedName>
    <definedName name="DCI" localSheetId="0">#REF!</definedName>
    <definedName name="DCI">#REF!</definedName>
    <definedName name="DCI1_1" localSheetId="0">#REF!</definedName>
    <definedName name="DCI1_1">#REF!</definedName>
    <definedName name="DCI1_1_1" localSheetId="0">#REF!</definedName>
    <definedName name="DCI1_1_1">#REF!</definedName>
    <definedName name="DCI1_1_2" localSheetId="0">#REF!</definedName>
    <definedName name="DCI1_1_2">#REF!</definedName>
    <definedName name="DCI1_1_3">#REF!</definedName>
    <definedName name="DCI1_1_4">#REF!</definedName>
    <definedName name="DCI1_2">#REF!</definedName>
    <definedName name="DCI1_3">#REF!</definedName>
    <definedName name="DCI1_4">#REF!</definedName>
    <definedName name="DCorriente" localSheetId="0">#REF!</definedName>
    <definedName name="DCorriente">#REF!</definedName>
    <definedName name="Dcorriente1" localSheetId="0">#REF!</definedName>
    <definedName name="Dcorriente1">#REF!</definedName>
    <definedName name="DCSDCTV" localSheetId="0" hidden="1">{"via1",#N/A,TRUE,"general";"via2",#N/A,TRUE,"general";"via3",#N/A,TRUE,"general"}</definedName>
    <definedName name="DCSDCTV" hidden="1">{"via1",#N/A,TRUE,"general";"via2",#N/A,TRUE,"general";"via3",#N/A,TRUE,"general"}</definedName>
    <definedName name="dd">#REF!</definedName>
    <definedName name="ddd" localSheetId="0" hidden="1">{"via1",#N/A,TRUE,"general";"via2",#N/A,TRUE,"general";"via3",#N/A,TRUE,"general"}</definedName>
    <definedName name="ddd" hidden="1">{"via1",#N/A,TRUE,"general";"via2",#N/A,TRUE,"general";"via3",#N/A,TRUE,"general"}</definedName>
    <definedName name="DDDD" localSheetId="0" hidden="1">{#N/A,#N/A,FALSE,"Estatico";#N/A,#N/A,FALSE,"Tuberia";#N/A,#N/A,FALSE,"Instrumentación";#N/A,#N/A,FALSE,"Mecanica";#N/A,#N/A,FALSE,"Electrico";#N/A,#N/A,FALSE,"Ofic.Civiles"}</definedName>
    <definedName name="DDDD" hidden="1">{#N/A,#N/A,FALSE,"Estatico";#N/A,#N/A,FALSE,"Tuberia";#N/A,#N/A,FALSE,"Instrumentación";#N/A,#N/A,FALSE,"Mecanica";#N/A,#N/A,FALSE,"Electrico";#N/A,#N/A,FALSE,"Ofic.Civiles"}</definedName>
    <definedName name="DDDDDDD" localSheetId="0" hidden="1">{#N/A,#N/A,FALSE,"orthoflow";#N/A,#N/A,FALSE,"Miscelaneos";#N/A,#N/A,FALSE,"Instrumentacio";#N/A,#N/A,FALSE,"Electrico";#N/A,#N/A,FALSE,"Valv. Seguridad"}</definedName>
    <definedName name="DDDDDDD" hidden="1">{#N/A,#N/A,FALSE,"orthoflow";#N/A,#N/A,FALSE,"Miscelaneos";#N/A,#N/A,FALSE,"Instrumentacio";#N/A,#N/A,FALSE,"Electrico";#N/A,#N/A,FALSE,"Valv. Seguridad"}</definedName>
    <definedName name="ddddt" localSheetId="0" hidden="1">{"via1",#N/A,TRUE,"general";"via2",#N/A,TRUE,"general";"via3",#N/A,TRUE,"general"}</definedName>
    <definedName name="ddddt" hidden="1">{"via1",#N/A,TRUE,"general";"via2",#N/A,TRUE,"general";"via3",#N/A,TRUE,"general"}</definedName>
    <definedName name="ddewdw" localSheetId="0" hidden="1">{"TAB1",#N/A,TRUE,"GENERAL";"TAB2",#N/A,TRUE,"GENERAL";"TAB3",#N/A,TRUE,"GENERAL";"TAB4",#N/A,TRUE,"GENERAL";"TAB5",#N/A,TRUE,"GENERAL"}</definedName>
    <definedName name="ddewdw" hidden="1">{"TAB1",#N/A,TRUE,"GENERAL";"TAB2",#N/A,TRUE,"GENERAL";"TAB3",#N/A,TRUE,"GENERAL";"TAB4",#N/A,TRUE,"GENERAL";"TAB5",#N/A,TRUE,"GENERAL"}</definedName>
    <definedName name="ddfdh" localSheetId="0" hidden="1">{"TAB1",#N/A,TRUE,"GENERAL";"TAB2",#N/A,TRUE,"GENERAL";"TAB3",#N/A,TRUE,"GENERAL";"TAB4",#N/A,TRUE,"GENERAL";"TAB5",#N/A,TRUE,"GENERAL"}</definedName>
    <definedName name="ddfdh" hidden="1">{"TAB1",#N/A,TRUE,"GENERAL";"TAB2",#N/A,TRUE,"GENERAL";"TAB3",#N/A,TRUE,"GENERAL";"TAB4",#N/A,TRUE,"GENERAL";"TAB5",#N/A,TRUE,"GENERAL"}</definedName>
    <definedName name="DDGSDP" localSheetId="0" hidden="1">{"TAB1",#N/A,TRUE,"GENERAL";"TAB2",#N/A,TRUE,"GENERAL";"TAB3",#N/A,TRUE,"GENERAL";"TAB4",#N/A,TRUE,"GENERAL";"TAB5",#N/A,TRUE,"GENERAL"}</definedName>
    <definedName name="DDGSDP" hidden="1">{"TAB1",#N/A,TRUE,"GENERAL";"TAB2",#N/A,TRUE,"GENERAL";"TAB3",#N/A,TRUE,"GENERAL";"TAB4",#N/A,TRUE,"GENERAL";"TAB5",#N/A,TRUE,"GENERAL"}</definedName>
    <definedName name="DDS">#REF!</definedName>
    <definedName name="DDS1_1">#REF!</definedName>
    <definedName name="DDS1_1_1">#REF!</definedName>
    <definedName name="deded" localSheetId="0" hidden="1">{"TAB1",#N/A,TRUE,"GENERAL";"TAB2",#N/A,TRUE,"GENERAL";"TAB3",#N/A,TRUE,"GENERAL";"TAB4",#N/A,TRUE,"GENERAL";"TAB5",#N/A,TRUE,"GENERAL"}</definedName>
    <definedName name="deded" hidden="1">{"TAB1",#N/A,TRUE,"GENERAL";"TAB2",#N/A,TRUE,"GENERAL";"TAB3",#N/A,TRUE,"GENERAL";"TAB4",#N/A,TRUE,"GENERAL";"TAB5",#N/A,TRUE,"GENERAL"}</definedName>
    <definedName name="defd" localSheetId="0" hidden="1">{"via1",#N/A,TRUE,"general";"via2",#N/A,TRUE,"general";"via3",#N/A,TRUE,"general"}</definedName>
    <definedName name="defd" hidden="1">{"via1",#N/A,TRUE,"general";"via2",#N/A,TRUE,"general";"via3",#N/A,TRUE,"general"}</definedName>
    <definedName name="demanto">#REF!</definedName>
    <definedName name="DEMOLICIÓN">#REF!</definedName>
    <definedName name="DEP_VPR_GRM" localSheetId="0">#REF!</definedName>
    <definedName name="DEP_VPR_GRM">#REF!</definedName>
    <definedName name="DEP_VPR_GRN" localSheetId="0">#REF!</definedName>
    <definedName name="DEP_VPR_GRN">#REF!</definedName>
    <definedName name="DEP_VPR_GRS" localSheetId="0">#REF!</definedName>
    <definedName name="DEP_VPR_GRS">#REF!</definedName>
    <definedName name="DEP_VPR_GTP">#REF!</definedName>
    <definedName name="DEP_VPR_NA">#REF!</definedName>
    <definedName name="DEPEND">#REF!</definedName>
    <definedName name="DEPENDENCIA">#REF!</definedName>
    <definedName name="DEPENDENCIAS">#REF!</definedName>
    <definedName name="DERFE" localSheetId="0">#REF!</definedName>
    <definedName name="DERFE">#REF!</definedName>
    <definedName name="desarrolladas">#REF!,#REF!,#REF!,#REF!</definedName>
    <definedName name="DESCUNMI" localSheetId="0">#REF!</definedName>
    <definedName name="DESCUNMI">#REF!</definedName>
    <definedName name="DEST_ART" localSheetId="0">#REF!</definedName>
    <definedName name="DEST_ART">#REF!</definedName>
    <definedName name="DESTCOD" localSheetId="0">#REF!</definedName>
    <definedName name="DESTCOD">#REF!</definedName>
    <definedName name="DESTFG" localSheetId="0">#REF!</definedName>
    <definedName name="DESTFG">#REF!</definedName>
    <definedName name="DESTQTY" localSheetId="0">#REF!</definedName>
    <definedName name="DESTQTY">#REF!</definedName>
    <definedName name="DETAIL" localSheetId="0">#REF!</definedName>
    <definedName name="DETAIL">#REF!</definedName>
    <definedName name="Detalle_Reserva" localSheetId="0">#REF!</definedName>
    <definedName name="Detalle_Reserva">#REF!</definedName>
    <definedName name="DEX" localSheetId="0">#REF!</definedName>
    <definedName name="DEX">#REF!</definedName>
    <definedName name="DF" localSheetId="0">#REF!</definedName>
    <definedName name="DF">#REF!</definedName>
    <definedName name="dfa" localSheetId="0" hidden="1">{"TAB1",#N/A,TRUE,"GENERAL";"TAB2",#N/A,TRUE,"GENERAL";"TAB3",#N/A,TRUE,"GENERAL";"TAB4",#N/A,TRUE,"GENERAL";"TAB5",#N/A,TRUE,"GENERAL"}</definedName>
    <definedName name="dfa" hidden="1">{"TAB1",#N/A,TRUE,"GENERAL";"TAB2",#N/A,TRUE,"GENERAL";"TAB3",#N/A,TRUE,"GENERAL";"TAB4",#N/A,TRUE,"GENERAL";"TAB5",#N/A,TRUE,"GENERAL"}</definedName>
    <definedName name="dfasd" localSheetId="0" hidden="1">{"TAB1",#N/A,TRUE,"GENERAL";"TAB2",#N/A,TRUE,"GENERAL";"TAB3",#N/A,TRUE,"GENERAL";"TAB4",#N/A,TRUE,"GENERAL";"TAB5",#N/A,TRUE,"GENERAL"}</definedName>
    <definedName name="dfasd" hidden="1">{"TAB1",#N/A,TRUE,"GENERAL";"TAB2",#N/A,TRUE,"GENERAL";"TAB3",#N/A,TRUE,"GENERAL";"TAB4",#N/A,TRUE,"GENERAL";"TAB5",#N/A,TRUE,"GENERAL"}</definedName>
    <definedName name="DFBNJ" localSheetId="0" hidden="1">{"via1",#N/A,TRUE,"general";"via2",#N/A,TRUE,"general";"via3",#N/A,TRUE,"general"}</definedName>
    <definedName name="DFBNJ" hidden="1">{"via1",#N/A,TRUE,"general";"via2",#N/A,TRUE,"general";"via3",#N/A,TRUE,"general"}</definedName>
    <definedName name="dfds" localSheetId="0" hidden="1">{"TAB1",#N/A,TRUE,"GENERAL";"TAB2",#N/A,TRUE,"GENERAL";"TAB3",#N/A,TRUE,"GENERAL";"TAB4",#N/A,TRUE,"GENERAL";"TAB5",#N/A,TRUE,"GENERAL"}</definedName>
    <definedName name="dfds" hidden="1">{"TAB1",#N/A,TRUE,"GENERAL";"TAB2",#N/A,TRUE,"GENERAL";"TAB3",#N/A,TRUE,"GENERAL";"TAB4",#N/A,TRUE,"GENERAL";"TAB5",#N/A,TRUE,"GENERAL"}</definedName>
    <definedName name="dfdsfi" localSheetId="0" hidden="1">{"via1",#N/A,TRUE,"general";"via2",#N/A,TRUE,"general";"via3",#N/A,TRUE,"general"}</definedName>
    <definedName name="dfdsfi" hidden="1">{"via1",#N/A,TRUE,"general";"via2",#N/A,TRUE,"general";"via3",#N/A,TRUE,"general"}</definedName>
    <definedName name="dffffe" localSheetId="0" hidden="1">{"TAB1",#N/A,TRUE,"GENERAL";"TAB2",#N/A,TRUE,"GENERAL";"TAB3",#N/A,TRUE,"GENERAL";"TAB4",#N/A,TRUE,"GENERAL";"TAB5",#N/A,TRUE,"GENERAL"}</definedName>
    <definedName name="dffffe" hidden="1">{"TAB1",#N/A,TRUE,"GENERAL";"TAB2",#N/A,TRUE,"GENERAL";"TAB3",#N/A,TRUE,"GENERAL";"TAB4",#N/A,TRUE,"GENERAL";"TAB5",#N/A,TRUE,"GENERAL"}</definedName>
    <definedName name="DFG" localSheetId="0" hidden="1">{"via1",#N/A,TRUE,"general";"via2",#N/A,TRUE,"general";"via3",#N/A,TRUE,"general"}</definedName>
    <definedName name="DFG" hidden="1">{"via1",#N/A,TRUE,"general";"via2",#N/A,TRUE,"general";"via3",#N/A,TRUE,"general"}</definedName>
    <definedName name="DFGBHJ" localSheetId="0" hidden="1">{"via1",#N/A,TRUE,"general";"via2",#N/A,TRUE,"general";"via3",#N/A,TRUE,"general"}</definedName>
    <definedName name="DFGBHJ" hidden="1">{"via1",#N/A,TRUE,"general";"via2",#N/A,TRUE,"general";"via3",#N/A,TRUE,"general"}</definedName>
    <definedName name="DFGDFG" localSheetId="0" hidden="1">{"via1",#N/A,TRUE,"general";"via2",#N/A,TRUE,"general";"via3",#N/A,TRUE,"general"}</definedName>
    <definedName name="DFGDFG" hidden="1">{"via1",#N/A,TRUE,"general";"via2",#N/A,TRUE,"general";"via3",#N/A,TRUE,"general"}</definedName>
    <definedName name="DFGDYYB" localSheetId="0" hidden="1">{"TAB1",#N/A,TRUE,"GENERAL";"TAB2",#N/A,TRUE,"GENERAL";"TAB3",#N/A,TRUE,"GENERAL";"TAB4",#N/A,TRUE,"GENERAL";"TAB5",#N/A,TRUE,"GENERAL"}</definedName>
    <definedName name="DFGDYYB" hidden="1">{"TAB1",#N/A,TRUE,"GENERAL";"TAB2",#N/A,TRUE,"GENERAL";"TAB3",#N/A,TRUE,"GENERAL";"TAB4",#N/A,TRUE,"GENERAL";"TAB5",#N/A,TRUE,"GENERAL"}</definedName>
    <definedName name="dfgf" localSheetId="0" hidden="1">{"via1",#N/A,TRUE,"general";"via2",#N/A,TRUE,"general";"via3",#N/A,TRUE,"general"}</definedName>
    <definedName name="dfgf" hidden="1">{"via1",#N/A,TRUE,"general";"via2",#N/A,TRUE,"general";"via3",#N/A,TRUE,"general"}</definedName>
    <definedName name="DFGFBOP" localSheetId="0" hidden="1">{"TAB1",#N/A,TRUE,"GENERAL";"TAB2",#N/A,TRUE,"GENERAL";"TAB3",#N/A,TRUE,"GENERAL";"TAB4",#N/A,TRUE,"GENERAL";"TAB5",#N/A,TRUE,"GENERAL"}</definedName>
    <definedName name="DFGFBOP" hidden="1">{"TAB1",#N/A,TRUE,"GENERAL";"TAB2",#N/A,TRUE,"GENERAL";"TAB3",#N/A,TRUE,"GENERAL";"TAB4",#N/A,TRUE,"GENERAL";"TAB5",#N/A,TRUE,"GENERAL"}</definedName>
    <definedName name="DFGFDG" localSheetId="0" hidden="1">{"TAB1",#N/A,TRUE,"GENERAL";"TAB2",#N/A,TRUE,"GENERAL";"TAB3",#N/A,TRUE,"GENERAL";"TAB4",#N/A,TRUE,"GENERAL";"TAB5",#N/A,TRUE,"GENERAL"}</definedName>
    <definedName name="DFGFDG" hidden="1">{"TAB1",#N/A,TRUE,"GENERAL";"TAB2",#N/A,TRUE,"GENERAL";"TAB3",#N/A,TRUE,"GENERAL";"TAB4",#N/A,TRUE,"GENERAL";"TAB5",#N/A,TRUE,"GENERAL"}</definedName>
    <definedName name="DFGV" localSheetId="0" hidden="1">{"TAB1",#N/A,TRUE,"GENERAL";"TAB2",#N/A,TRUE,"GENERAL";"TAB3",#N/A,TRUE,"GENERAL";"TAB4",#N/A,TRUE,"GENERAL";"TAB5",#N/A,TRUE,"GENERAL"}</definedName>
    <definedName name="DFGV" hidden="1">{"TAB1",#N/A,TRUE,"GENERAL";"TAB2",#N/A,TRUE,"GENERAL";"TAB3",#N/A,TRUE,"GENERAL";"TAB4",#N/A,TRUE,"GENERAL";"TAB5",#N/A,TRUE,"GENERAL"}</definedName>
    <definedName name="dfgypuj" localSheetId="0" hidden="1">{"TAB1",#N/A,TRUE,"GENERAL";"TAB2",#N/A,TRUE,"GENERAL";"TAB3",#N/A,TRUE,"GENERAL";"TAB4",#N/A,TRUE,"GENERAL";"TAB5",#N/A,TRUE,"GENERAL"}</definedName>
    <definedName name="dfgypuj" hidden="1">{"TAB1",#N/A,TRUE,"GENERAL";"TAB2",#N/A,TRUE,"GENERAL";"TAB3",#N/A,TRUE,"GENERAL";"TAB4",#N/A,TRUE,"GENERAL";"TAB5",#N/A,TRUE,"GENERAL"}</definedName>
    <definedName name="dfh" localSheetId="0" hidden="1">{"TAB1",#N/A,TRUE,"GENERAL";"TAB2",#N/A,TRUE,"GENERAL";"TAB3",#N/A,TRUE,"GENERAL";"TAB4",#N/A,TRUE,"GENERAL";"TAB5",#N/A,TRUE,"GENERAL"}</definedName>
    <definedName name="dfh" hidden="1">{"TAB1",#N/A,TRUE,"GENERAL";"TAB2",#N/A,TRUE,"GENERAL";"TAB3",#N/A,TRUE,"GENERAL";"TAB4",#N/A,TRUE,"GENERAL";"TAB5",#N/A,TRUE,"GENERAL"}</definedName>
    <definedName name="dfhdr" localSheetId="0" hidden="1">{"via1",#N/A,TRUE,"general";"via2",#N/A,TRUE,"general";"via3",#N/A,TRUE,"general"}</definedName>
    <definedName name="dfhdr" hidden="1">{"via1",#N/A,TRUE,"general";"via2",#N/A,TRUE,"general";"via3",#N/A,TRUE,"general"}</definedName>
    <definedName name="dfhgh" localSheetId="0" hidden="1">{"via1",#N/A,TRUE,"general";"via2",#N/A,TRUE,"general";"via3",#N/A,TRUE,"general"}</definedName>
    <definedName name="dfhgh" hidden="1">{"via1",#N/A,TRUE,"general";"via2",#N/A,TRUE,"general";"via3",#N/A,TRUE,"general"}</definedName>
    <definedName name="dfj" localSheetId="0" hidden="1">{"via1",#N/A,TRUE,"general";"via2",#N/A,TRUE,"general";"via3",#N/A,TRUE,"general"}</definedName>
    <definedName name="dfj" hidden="1">{"via1",#N/A,TRUE,"general";"via2",#N/A,TRUE,"general";"via3",#N/A,TRUE,"general"}</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FRFRF" localSheetId="0" hidden="1">{"via1",#N/A,TRUE,"general";"via2",#N/A,TRUE,"general";"via3",#N/A,TRUE,"general"}</definedName>
    <definedName name="DFRFRF" hidden="1">{"via1",#N/A,TRUE,"general";"via2",#N/A,TRUE,"general";"via3",#N/A,TRUE,"general"}</definedName>
    <definedName name="DFVUI" localSheetId="0" hidden="1">{"via1",#N/A,TRUE,"general";"via2",#N/A,TRUE,"general";"via3",#N/A,TRUE,"general"}</definedName>
    <definedName name="DFVUI" hidden="1">{"via1",#N/A,TRUE,"general";"via2",#N/A,TRUE,"general";"via3",#N/A,TRUE,"general"}</definedName>
    <definedName name="dg" localSheetId="0" hidden="1">{"via1",#N/A,TRUE,"general";"via2",#N/A,TRUE,"general";"via3",#N/A,TRUE,"general"}</definedName>
    <definedName name="dg" hidden="1">{"via1",#N/A,TRUE,"general";"via2",#N/A,TRUE,"general";"via3",#N/A,TRUE,"general"}</definedName>
    <definedName name="dgdgr" localSheetId="0" hidden="1">{"via1",#N/A,TRUE,"general";"via2",#N/A,TRUE,"general";"via3",#N/A,TRUE,"general"}</definedName>
    <definedName name="dgdgr" hidden="1">{"via1",#N/A,TRUE,"general";"via2",#N/A,TRUE,"general";"via3",#N/A,TRUE,"general"}</definedName>
    <definedName name="dgfd" localSheetId="0" hidden="1">{"TAB1",#N/A,TRUE,"GENERAL";"TAB2",#N/A,TRUE,"GENERAL";"TAB3",#N/A,TRUE,"GENERAL";"TAB4",#N/A,TRUE,"GENERAL";"TAB5",#N/A,TRUE,"GENERAL"}</definedName>
    <definedName name="dgfd" hidden="1">{"TAB1",#N/A,TRUE,"GENERAL";"TAB2",#N/A,TRUE,"GENERAL";"TAB3",#N/A,TRUE,"GENERAL";"TAB4",#N/A,TRUE,"GENERAL";"TAB5",#N/A,TRUE,"GENERAL"}</definedName>
    <definedName name="DGFDFVSDF" localSheetId="0" hidden="1">{"via1",#N/A,TRUE,"general";"via2",#N/A,TRUE,"general";"via3",#N/A,TRUE,"general"}</definedName>
    <definedName name="DGFDFVSDF" hidden="1">{"via1",#N/A,TRUE,"general";"via2",#N/A,TRUE,"general";"via3",#N/A,TRUE,"general"}</definedName>
    <definedName name="dgfdg" localSheetId="0" hidden="1">{"via1",#N/A,TRUE,"general";"via2",#N/A,TRUE,"general";"via3",#N/A,TRUE,"general"}</definedName>
    <definedName name="dgfdg" hidden="1">{"via1",#N/A,TRUE,"general";"via2",#N/A,TRUE,"general";"via3",#N/A,TRUE,"general"}</definedName>
    <definedName name="DGFG" localSheetId="0" hidden="1">{"via1",#N/A,TRUE,"general";"via2",#N/A,TRUE,"general";"via3",#N/A,TRUE,"general"}</definedName>
    <definedName name="DGFG" hidden="1">{"via1",#N/A,TRUE,"general";"via2",#N/A,TRUE,"general";"via3",#N/A,TRUE,"general"}</definedName>
    <definedName name="dgfsado" localSheetId="0" hidden="1">{"TAB1",#N/A,TRUE,"GENERAL";"TAB2",#N/A,TRUE,"GENERAL";"TAB3",#N/A,TRUE,"GENERAL";"TAB4",#N/A,TRUE,"GENERAL";"TAB5",#N/A,TRUE,"GENERAL"}</definedName>
    <definedName name="dgfsado" hidden="1">{"TAB1",#N/A,TRUE,"GENERAL";"TAB2",#N/A,TRUE,"GENERAL";"TAB3",#N/A,TRUE,"GENERAL";"TAB4",#N/A,TRUE,"GENERAL";"TAB5",#N/A,TRUE,"GENERAL"}</definedName>
    <definedName name="DGO">#REF!</definedName>
    <definedName name="DGO1_1">#REF!</definedName>
    <definedName name="DGO1_1_1">#REF!</definedName>
    <definedName name="DGP">#REF!</definedName>
    <definedName name="DGP1_1">#REF!</definedName>
    <definedName name="DGP1_1_1">#REF!</definedName>
    <definedName name="dgrdeb" localSheetId="0" hidden="1">{"TAB1",#N/A,TRUE,"GENERAL";"TAB2",#N/A,TRUE,"GENERAL";"TAB3",#N/A,TRUE,"GENERAL";"TAB4",#N/A,TRUE,"GENERAL";"TAB5",#N/A,TRUE,"GENERAL"}</definedName>
    <definedName name="dgrdeb" hidden="1">{"TAB1",#N/A,TRUE,"GENERAL";"TAB2",#N/A,TRUE,"GENERAL";"TAB3",#N/A,TRUE,"GENERAL";"TAB4",#N/A,TRUE,"GENERAL";"TAB5",#N/A,TRUE,"GENERAL"}</definedName>
    <definedName name="dgreg" localSheetId="0" hidden="1">{"via1",#N/A,TRUE,"general";"via2",#N/A,TRUE,"general";"via3",#N/A,TRUE,"general"}</definedName>
    <definedName name="dgreg" hidden="1">{"via1",#N/A,TRUE,"general";"via2",#N/A,TRUE,"general";"via3",#N/A,TRUE,"general"}</definedName>
    <definedName name="DH" localSheetId="0" hidden="1">{"via1",#N/A,TRUE,"general";"via2",#N/A,TRUE,"general";"via3",#N/A,TRUE,"general"}</definedName>
    <definedName name="DH" hidden="1">{"via1",#N/A,TRUE,"general";"via2",#N/A,TRUE,"general";"via3",#N/A,TRUE,"general"}</definedName>
    <definedName name="dhdth" localSheetId="0" hidden="1">{"TAB1",#N/A,TRUE,"GENERAL";"TAB2",#N/A,TRUE,"GENERAL";"TAB3",#N/A,TRUE,"GENERAL";"TAB4",#N/A,TRUE,"GENERAL";"TAB5",#N/A,TRUE,"GENERAL"}</definedName>
    <definedName name="dhdth" hidden="1">{"TAB1",#N/A,TRUE,"GENERAL";"TAB2",#N/A,TRUE,"GENERAL";"TAB3",#N/A,TRUE,"GENERAL";"TAB4",#N/A,TRUE,"GENERAL";"TAB5",#N/A,TRUE,"GENERAL"}</definedName>
    <definedName name="dhgh" localSheetId="0" hidden="1">{"via1",#N/A,TRUE,"general";"via2",#N/A,TRUE,"general";"via3",#N/A,TRUE,"general"}</definedName>
    <definedName name="dhgh" hidden="1">{"via1",#N/A,TRUE,"general";"via2",#N/A,TRUE,"general";"via3",#N/A,TRUE,"general"}</definedName>
    <definedName name="DIA">#REF!</definedName>
    <definedName name="Diámetro" localSheetId="0">#REF!</definedName>
    <definedName name="Diámetro">#REF!</definedName>
    <definedName name="diámetroft" localSheetId="0">#REF!</definedName>
    <definedName name="diámetroft">#REF!</definedName>
    <definedName name="diametros" localSheetId="0">#REF!</definedName>
    <definedName name="diametros">#REF!</definedName>
    <definedName name="diferencia" localSheetId="0">#REF!,#REF!,#REF!,#REF!,#REF!,#REF!,#REF!,#REF!,#REF!,#REF!</definedName>
    <definedName name="diferencia">#REF!,#REF!,#REF!,#REF!,#REF!,#REF!,#REF!,#REF!,#REF!,#REF!</definedName>
    <definedName name="DIJ" localSheetId="0">#REF!</definedName>
    <definedName name="DIJ">#REF!</definedName>
    <definedName name="DIJ1_1" localSheetId="0">#REF!</definedName>
    <definedName name="DIJ1_1">#REF!</definedName>
    <definedName name="DIJ1_1_1" localSheetId="0">#REF!</definedName>
    <definedName name="DIJ1_1_1">#REF!</definedName>
    <definedName name="DIJ1_1_2">#REF!</definedName>
    <definedName name="DIJ1_1_3">#REF!</definedName>
    <definedName name="DIJ1_1_4">#REF!</definedName>
    <definedName name="DIJ1_1_5">#REF!</definedName>
    <definedName name="DIJ1_2">#REF!</definedName>
    <definedName name="DIJ1_3">#REF!</definedName>
    <definedName name="DIJ1_4">#REF!</definedName>
    <definedName name="DIJ1_5">#REF!</definedName>
    <definedName name="Direccion">#REF!</definedName>
    <definedName name="display_area_2" localSheetId="0">#REF!</definedName>
    <definedName name="display_area_2">#REF!</definedName>
    <definedName name="djdytj" localSheetId="0" hidden="1">{"TAB1",#N/A,TRUE,"GENERAL";"TAB2",#N/A,TRUE,"GENERAL";"TAB3",#N/A,TRUE,"GENERAL";"TAB4",#N/A,TRUE,"GENERAL";"TAB5",#N/A,TRUE,"GENERAL"}</definedName>
    <definedName name="djdytj" hidden="1">{"TAB1",#N/A,TRUE,"GENERAL";"TAB2",#N/A,TRUE,"GENERAL";"TAB3",#N/A,TRUE,"GENERAL";"TAB4",#N/A,TRUE,"GENERAL";"TAB5",#N/A,TRUE,"GENERAL"}</definedName>
    <definedName name="DMxUS">#REF!</definedName>
    <definedName name="do">#REF!</definedName>
    <definedName name="dolar">#REF!</definedName>
    <definedName name="DOLLAR">#REF!</definedName>
    <definedName name="DOTACIÓN" localSheetId="0">#REF!</definedName>
    <definedName name="DOTACIÓN">#REF!</definedName>
    <definedName name="DPI" localSheetId="0">#REF!</definedName>
    <definedName name="DPI">#REF!</definedName>
    <definedName name="DPI1_1" localSheetId="0">#REF!</definedName>
    <definedName name="DPI1_1">#REF!</definedName>
    <definedName name="DPI1_1_1" localSheetId="0">#REF!</definedName>
    <definedName name="DPI1_1_1">#REF!</definedName>
    <definedName name="DPY">#REF!</definedName>
    <definedName name="DPY1_1">#REF!</definedName>
    <definedName name="DPY1_1_1">#REF!</definedName>
    <definedName name="DRI">#REF!</definedName>
    <definedName name="DRI1_1">#REF!</definedName>
    <definedName name="DRI1_1_1">#REF!</definedName>
    <definedName name="DRI1_1_2">#REF!</definedName>
    <definedName name="DRI1_1_3">#REF!</definedName>
    <definedName name="DRI1_1_4">#REF!</definedName>
    <definedName name="DRI1_2">#REF!</definedName>
    <definedName name="DRI1_3">#REF!</definedName>
    <definedName name="DRI1_4">#REF!</definedName>
    <definedName name="DRL">#REF!</definedName>
    <definedName name="DRL1_1">#REF!</definedName>
    <definedName name="DRL1_1_1">#REF!</definedName>
    <definedName name="DRL1_1_2">#REF!</definedName>
    <definedName name="DRL1_1_3">#REF!</definedName>
    <definedName name="DRL1_1_4">#REF!</definedName>
    <definedName name="DRL1_2">#REF!</definedName>
    <definedName name="DRL1_3">#REF!</definedName>
    <definedName name="DRL1_4">#REF!</definedName>
    <definedName name="dry" localSheetId="0" hidden="1">{"via1",#N/A,TRUE,"general";"via2",#N/A,TRUE,"general";"via3",#N/A,TRUE,"general"}</definedName>
    <definedName name="dry" hidden="1">{"via1",#N/A,TRUE,"general";"via2",#N/A,TRUE,"general";"via3",#N/A,TRUE,"general"}</definedName>
    <definedName name="DS">#REF!</definedName>
    <definedName name="DSAD" localSheetId="0" hidden="1">{"via1",#N/A,TRUE,"general";"via2",#N/A,TRUE,"general";"via3",#N/A,TRUE,"general"}</definedName>
    <definedName name="DSAD" hidden="1">{"via1",#N/A,TRUE,"general";"via2",#N/A,TRUE,"general";"via3",#N/A,TRUE,"general"}</definedName>
    <definedName name="dsadfp" localSheetId="0" hidden="1">{"TAB1",#N/A,TRUE,"GENERAL";"TAB2",#N/A,TRUE,"GENERAL";"TAB3",#N/A,TRUE,"GENERAL";"TAB4",#N/A,TRUE,"GENERAL";"TAB5",#N/A,TRUE,"GENERAL"}</definedName>
    <definedName name="dsadfp" hidden="1">{"TAB1",#N/A,TRUE,"GENERAL";"TAB2",#N/A,TRUE,"GENERAL";"TAB3",#N/A,TRUE,"GENERAL";"TAB4",#N/A,TRUE,"GENERAL";"TAB5",#N/A,TRUE,"GENERAL"}</definedName>
    <definedName name="Dsbcm">#REF!</definedName>
    <definedName name="DsctoFondo">#REF!</definedName>
    <definedName name="DsctoPension">#REF!</definedName>
    <definedName name="DsctoSalud">#REF!</definedName>
    <definedName name="DSD" localSheetId="0" hidden="1">{"via1",#N/A,TRUE,"general";"via2",#N/A,TRUE,"general";"via3",#N/A,TRUE,"general"}</definedName>
    <definedName name="DSD" hidden="1">{"via1",#N/A,TRUE,"general";"via2",#N/A,TRUE,"general";"via3",#N/A,TRUE,"general"}</definedName>
    <definedName name="dsdads4" localSheetId="0" hidden="1">{"TAB1",#N/A,TRUE,"GENERAL";"TAB2",#N/A,TRUE,"GENERAL";"TAB3",#N/A,TRUE,"GENERAL";"TAB4",#N/A,TRUE,"GENERAL";"TAB5",#N/A,TRUE,"GENERAL"}</definedName>
    <definedName name="dsdads4" hidden="1">{"TAB1",#N/A,TRUE,"GENERAL";"TAB2",#N/A,TRUE,"GENERAL";"TAB3",#N/A,TRUE,"GENERAL";"TAB4",#N/A,TRUE,"GENERAL";"TAB5",#N/A,TRUE,"GENERAL"}</definedName>
    <definedName name="DSF" localSheetId="0" hidden="1">{"via1",#N/A,TRUE,"general";"via2",#N/A,TRUE,"general";"via3",#N/A,TRUE,"general"}</definedName>
    <definedName name="DSF" hidden="1">{"via1",#N/A,TRUE,"general";"via2",#N/A,TRUE,"general";"via3",#N/A,TRUE,"general"}</definedName>
    <definedName name="DSFCVTY" localSheetId="0" hidden="1">{"TAB1",#N/A,TRUE,"GENERAL";"TAB2",#N/A,TRUE,"GENERAL";"TAB3",#N/A,TRUE,"GENERAL";"TAB4",#N/A,TRUE,"GENERAL";"TAB5",#N/A,TRUE,"GENERAL"}</definedName>
    <definedName name="DSFCVTY" hidden="1">{"TAB1",#N/A,TRUE,"GENERAL";"TAB2",#N/A,TRUE,"GENERAL";"TAB3",#N/A,TRUE,"GENERAL";"TAB4",#N/A,TRUE,"GENERAL";"TAB5",#N/A,TRUE,"GENERAL"}</definedName>
    <definedName name="dsfg" localSheetId="0" hidden="1">{"via1",#N/A,TRUE,"general";"via2",#N/A,TRUE,"general";"via3",#N/A,TRUE,"general"}</definedName>
    <definedName name="dsfg" hidden="1">{"via1",#N/A,TRUE,"general";"via2",#N/A,TRUE,"general";"via3",#N/A,TRUE,"general"}</definedName>
    <definedName name="dsfhgfdh" localSheetId="0" hidden="1">{"TAB1",#N/A,TRUE,"GENERAL";"TAB2",#N/A,TRUE,"GENERAL";"TAB3",#N/A,TRUE,"GENERAL";"TAB4",#N/A,TRUE,"GENERAL";"TAB5",#N/A,TRUE,"GENERAL"}</definedName>
    <definedName name="dsfhgfdh" hidden="1">{"TAB1",#N/A,TRUE,"GENERAL";"TAB2",#N/A,TRUE,"GENERAL";"TAB3",#N/A,TRUE,"GENERAL";"TAB4",#N/A,TRUE,"GENERAL";"TAB5",#N/A,TRUE,"GENERAL"}</definedName>
    <definedName name="dsfsdf" localSheetId="0" hidden="1">{"via1",#N/A,TRUE,"general";"via2",#N/A,TRUE,"general";"via3",#N/A,TRUE,"general"}</definedName>
    <definedName name="dsfsdf" hidden="1">{"via1",#N/A,TRUE,"general";"via2",#N/A,TRUE,"general";"via3",#N/A,TRUE,"general"}</definedName>
    <definedName name="DSFSDFCXV" localSheetId="0" hidden="1">{"TAB1",#N/A,TRUE,"GENERAL";"TAB2",#N/A,TRUE,"GENERAL";"TAB3",#N/A,TRUE,"GENERAL";"TAB4",#N/A,TRUE,"GENERAL";"TAB5",#N/A,TRUE,"GENERAL"}</definedName>
    <definedName name="DSFSDFCXV" hidden="1">{"TAB1",#N/A,TRUE,"GENERAL";"TAB2",#N/A,TRUE,"GENERAL";"TAB3",#N/A,TRUE,"GENERAL";"TAB4",#N/A,TRUE,"GENERAL";"TAB5",#N/A,TRUE,"GENERAL"}</definedName>
    <definedName name="dsfsvm" localSheetId="0" hidden="1">{"TAB1",#N/A,TRUE,"GENERAL";"TAB2",#N/A,TRUE,"GENERAL";"TAB3",#N/A,TRUE,"GENERAL";"TAB4",#N/A,TRUE,"GENERAL";"TAB5",#N/A,TRUE,"GENERAL"}</definedName>
    <definedName name="dsfsvm" hidden="1">{"TAB1",#N/A,TRUE,"GENERAL";"TAB2",#N/A,TRUE,"GENERAL";"TAB3",#N/A,TRUE,"GENERAL";"TAB4",#N/A,TRUE,"GENERAL";"TAB5",#N/A,TRUE,"GENERAL"}</definedName>
    <definedName name="dsftbv" localSheetId="0" hidden="1">{"via1",#N/A,TRUE,"general";"via2",#N/A,TRUE,"general";"via3",#N/A,TRUE,"general"}</definedName>
    <definedName name="dsftbv" hidden="1">{"via1",#N/A,TRUE,"general";"via2",#N/A,TRUE,"general";"via3",#N/A,TRUE,"general"}</definedName>
    <definedName name="DSP">#REF!</definedName>
    <definedName name="DSP1_1">#REF!</definedName>
    <definedName name="DSP1_1_1">#REF!</definedName>
    <definedName name="dt" localSheetId="0">#REF!</definedName>
    <definedName name="dt">#REF!</definedName>
    <definedName name="dtrhj" localSheetId="0" hidden="1">{"via1",#N/A,TRUE,"general";"via2",#N/A,TRUE,"general";"via3",#N/A,TRUE,"general"}</definedName>
    <definedName name="dtrhj" hidden="1">{"via1",#N/A,TRUE,"general";"via2",#N/A,TRUE,"general";"via3",#N/A,TRUE,"general"}</definedName>
    <definedName name="dxfgg" localSheetId="0" hidden="1">{"via1",#N/A,TRUE,"general";"via2",#N/A,TRUE,"general";"via3",#N/A,TRUE,"general"}</definedName>
    <definedName name="dxfgg" hidden="1">{"via1",#N/A,TRUE,"general";"via2",#N/A,TRUE,"general";"via3",#N/A,TRUE,"general"}</definedName>
    <definedName name="E">#REF!</definedName>
    <definedName name="e3e33" localSheetId="0" hidden="1">{"via1",#N/A,TRUE,"general";"via2",#N/A,TRUE,"general";"via3",#N/A,TRUE,"general"}</definedName>
    <definedName name="e3e33" hidden="1">{"via1",#N/A,TRUE,"general";"via2",#N/A,TRUE,"general";"via3",#N/A,TRUE,"general"}</definedName>
    <definedName name="ECP">#REF!</definedName>
    <definedName name="ECP1_1">#REF!</definedName>
    <definedName name="ECP1_1_1">#REF!</definedName>
    <definedName name="EDC" localSheetId="0">#REF!</definedName>
    <definedName name="EDC">#REF!</definedName>
    <definedName name="EDEDWSWQA" localSheetId="0" hidden="1">{"TAB1",#N/A,TRUE,"GENERAL";"TAB2",#N/A,TRUE,"GENERAL";"TAB3",#N/A,TRUE,"GENERAL";"TAB4",#N/A,TRUE,"GENERAL";"TAB5",#N/A,TRUE,"GENERAL"}</definedName>
    <definedName name="EDEDWSWQA" hidden="1">{"TAB1",#N/A,TRUE,"GENERAL";"TAB2",#N/A,TRUE,"GENERAL";"TAB3",#N/A,TRUE,"GENERAL";"TAB4",#N/A,TRUE,"GENERAL";"TAB5",#N/A,TRUE,"GENERAL"}</definedName>
    <definedName name="edgfhmn" localSheetId="0" hidden="1">{"via1",#N/A,TRUE,"general";"via2",#N/A,TRUE,"general";"via3",#N/A,TRUE,"general"}</definedName>
    <definedName name="edgfhmn" hidden="1">{"via1",#N/A,TRUE,"general";"via2",#N/A,TRUE,"general";"via3",#N/A,TRUE,"general"}</definedName>
    <definedName name="EE" localSheetId="0">'PLAN INDICATIVO SISPT 256'!ERR</definedName>
    <definedName name="EE">[0]!ERR</definedName>
    <definedName name="eeedfr" localSheetId="0" hidden="1">{"TAB1",#N/A,TRUE,"GENERAL";"TAB2",#N/A,TRUE,"GENERAL";"TAB3",#N/A,TRUE,"GENERAL";"TAB4",#N/A,TRUE,"GENERAL";"TAB5",#N/A,TRUE,"GENERAL"}</definedName>
    <definedName name="eeedfr" hidden="1">{"TAB1",#N/A,TRUE,"GENERAL";"TAB2",#N/A,TRUE,"GENERAL";"TAB3",#N/A,TRUE,"GENERAL";"TAB4",#N/A,TRUE,"GENERAL";"TAB5",#N/A,TRUE,"GENERAL"}</definedName>
    <definedName name="eeeeer" localSheetId="0" hidden="1">{"TAB1",#N/A,TRUE,"GENERAL";"TAB2",#N/A,TRUE,"GENERAL";"TAB3",#N/A,TRUE,"GENERAL";"TAB4",#N/A,TRUE,"GENERAL";"TAB5",#N/A,TRUE,"GENERAL"}</definedName>
    <definedName name="eeeeer" hidden="1">{"TAB1",#N/A,TRUE,"GENERAL";"TAB2",#N/A,TRUE,"GENERAL";"TAB3",#N/A,TRUE,"GENERAL";"TAB4",#N/A,TRUE,"GENERAL";"TAB5",#N/A,TRUE,"GENERAL"}</definedName>
    <definedName name="eeerfd" localSheetId="0" hidden="1">{"via1",#N/A,TRUE,"general";"via2",#N/A,TRUE,"general";"via3",#N/A,TRUE,"general"}</definedName>
    <definedName name="eeerfd" hidden="1">{"via1",#N/A,TRUE,"general";"via2",#N/A,TRUE,"general";"via3",#N/A,TRUE,"general"}</definedName>
    <definedName name="EF">#REF!</definedName>
    <definedName name="EFA">#REF!</definedName>
    <definedName name="efef" localSheetId="0" hidden="1">{"TAB1",#N/A,TRUE,"GENERAL";"TAB2",#N/A,TRUE,"GENERAL";"TAB3",#N/A,TRUE,"GENERAL";"TAB4",#N/A,TRUE,"GENERAL";"TAB5",#N/A,TRUE,"GENERAL"}</definedName>
    <definedName name="efef" hidden="1">{"TAB1",#N/A,TRUE,"GENERAL";"TAB2",#N/A,TRUE,"GENERAL";"TAB3",#N/A,TRUE,"GENERAL";"TAB4",#N/A,TRUE,"GENERAL";"TAB5",#N/A,TRUE,"GENERAL"}</definedName>
    <definedName name="efer" localSheetId="0" hidden="1">{"via1",#N/A,TRUE,"general";"via2",#N/A,TRUE,"general";"via3",#N/A,TRUE,"general"}</definedName>
    <definedName name="efer" hidden="1">{"via1",#N/A,TRUE,"general";"via2",#N/A,TRUE,"general";"via3",#N/A,TRUE,"general"}</definedName>
    <definedName name="egeg" localSheetId="0" hidden="1">{"TAB1",#N/A,TRUE,"GENERAL";"TAB2",#N/A,TRUE,"GENERAL";"TAB3",#N/A,TRUE,"GENERAL";"TAB4",#N/A,TRUE,"GENERAL";"TAB5",#N/A,TRUE,"GENERAL"}</definedName>
    <definedName name="egeg" hidden="1">{"TAB1",#N/A,TRUE,"GENERAL";"TAB2",#N/A,TRUE,"GENERAL";"TAB3",#N/A,TRUE,"GENERAL";"TAB4",#N/A,TRUE,"GENERAL";"TAB5",#N/A,TRUE,"GENERAL"}</definedName>
    <definedName name="egtrgthrt" localSheetId="0" hidden="1">{"TAB1",#N/A,TRUE,"GENERAL";"TAB2",#N/A,TRUE,"GENERAL";"TAB3",#N/A,TRUE,"GENERAL";"TAB4",#N/A,TRUE,"GENERAL";"TAB5",#N/A,TRUE,"GENERAL"}</definedName>
    <definedName name="egtrgthrt" hidden="1">{"TAB1",#N/A,TRUE,"GENERAL";"TAB2",#N/A,TRUE,"GENERAL";"TAB3",#N/A,TRUE,"GENERAL";"TAB4",#N/A,TRUE,"GENERAL";"TAB5",#N/A,TRUE,"GENERAL"}</definedName>
    <definedName name="EJEC">#REF!</definedName>
    <definedName name="Ejecutivo">#REF!</definedName>
    <definedName name="ELIMINACIONPROYC" localSheetId="0">#REF!</definedName>
    <definedName name="ELIMINACIONPROYC">#REF!</definedName>
    <definedName name="emanto" localSheetId="0">#REF!</definedName>
    <definedName name="emanto">#REF!</definedName>
    <definedName name="eme" localSheetId="0">'PLAN INDICATIVO SISPT 256'!ERR</definedName>
    <definedName name="eme">[0]!ERR</definedName>
    <definedName name="EMPLEADO" localSheetId="0">#REF!</definedName>
    <definedName name="EMPLEADO">#REF!</definedName>
    <definedName name="Empresa">#REF!</definedName>
    <definedName name="EMULSION" localSheetId="0">#REF!</definedName>
    <definedName name="EMULSION">#REF!</definedName>
    <definedName name="End_Bal" localSheetId="0">#REF!</definedName>
    <definedName name="End_Bal">#REF!</definedName>
    <definedName name="ene" localSheetId="0">#REF!</definedName>
    <definedName name="ene">#REF!</definedName>
    <definedName name="Ensayos">#REF!</definedName>
    <definedName name="ENTRADASP">#REF!</definedName>
    <definedName name="EPECIALIDAD_SIDOE">#REF!</definedName>
    <definedName name="equipo">#REF!</definedName>
    <definedName name="EQUIPO1" localSheetId="0">#REF!</definedName>
    <definedName name="EQUIPO1">#REF!</definedName>
    <definedName name="Equipos" localSheetId="0">#REF!</definedName>
    <definedName name="Equipos">#REF!</definedName>
    <definedName name="EQUIPOS1" localSheetId="0">#REF!</definedName>
    <definedName name="EQUIPOS1">#REF!</definedName>
    <definedName name="eqw" localSheetId="0" hidden="1">{"via1",#N/A,TRUE,"general";"via2",#N/A,TRUE,"general";"via3",#N/A,TRUE,"general"}</definedName>
    <definedName name="eqw" hidden="1">{"via1",#N/A,TRUE,"general";"via2",#N/A,TRUE,"general";"via3",#N/A,TRUE,"general"}</definedName>
    <definedName name="ERE_ART">#REF!</definedName>
    <definedName name="erfg" localSheetId="0" hidden="1">{#N/A,#N/A,FALSE,"Hoja1";#N/A,#N/A,FALSE,"Hoja2"}</definedName>
    <definedName name="erfg" hidden="1">{#N/A,#N/A,FALSE,"Hoja1";#N/A,#N/A,FALSE,"Hoja2"}</definedName>
    <definedName name="erg" localSheetId="0" hidden="1">{"TAB1",#N/A,TRUE,"GENERAL";"TAB2",#N/A,TRUE,"GENERAL";"TAB3",#N/A,TRUE,"GENERAL";"TAB4",#N/A,TRUE,"GENERAL";"TAB5",#N/A,TRUE,"GENERAL"}</definedName>
    <definedName name="erg" hidden="1">{"TAB1",#N/A,TRUE,"GENERAL";"TAB2",#N/A,TRUE,"GENERAL";"TAB3",#N/A,TRUE,"GENERAL";"TAB4",#N/A,TRUE,"GENERAL";"TAB5",#N/A,TRUE,"GENERAL"}</definedName>
    <definedName name="erger" localSheetId="0" hidden="1">{"via1",#N/A,TRUE,"general";"via2",#N/A,TRUE,"general";"via3",#N/A,TRUE,"general"}</definedName>
    <definedName name="erger" hidden="1">{"via1",#N/A,TRUE,"general";"via2",#N/A,TRUE,"general";"via3",#N/A,TRUE,"general"}</definedName>
    <definedName name="ergerg" localSheetId="0" hidden="1">{"via1",#N/A,TRUE,"general";"via2",#N/A,TRUE,"general";"via3",#N/A,TRUE,"general"}</definedName>
    <definedName name="ergerg" hidden="1">{"via1",#N/A,TRUE,"general";"via2",#N/A,TRUE,"general";"via3",#N/A,TRUE,"general"}</definedName>
    <definedName name="ergfegr" localSheetId="0" hidden="1">{"via1",#N/A,TRUE,"general";"via2",#N/A,TRUE,"general";"via3",#N/A,TRUE,"general"}</definedName>
    <definedName name="ergfegr" hidden="1">{"via1",#N/A,TRUE,"general";"via2",#N/A,TRUE,"general";"via3",#N/A,TRUE,"general"}</definedName>
    <definedName name="ergge" localSheetId="0" hidden="1">{"TAB1",#N/A,TRUE,"GENERAL";"TAB2",#N/A,TRUE,"GENERAL";"TAB3",#N/A,TRUE,"GENERAL";"TAB4",#N/A,TRUE,"GENERAL";"TAB5",#N/A,TRUE,"GENERAL"}</definedName>
    <definedName name="ergge" hidden="1">{"TAB1",#N/A,TRUE,"GENERAL";"TAB2",#N/A,TRUE,"GENERAL";"TAB3",#N/A,TRUE,"GENERAL";"TAB4",#N/A,TRUE,"GENERAL";"TAB5",#N/A,TRUE,"GENERAL"}</definedName>
    <definedName name="erggewg" localSheetId="0" hidden="1">{"via1",#N/A,TRUE,"general";"via2",#N/A,TRUE,"general";"via3",#N/A,TRUE,"general"}</definedName>
    <definedName name="erggewg" hidden="1">{"via1",#N/A,TRUE,"general";"via2",#N/A,TRUE,"general";"via3",#N/A,TRUE,"general"}</definedName>
    <definedName name="ergreg" localSheetId="0" hidden="1">{"TAB1",#N/A,TRUE,"GENERAL";"TAB2",#N/A,TRUE,"GENERAL";"TAB3",#N/A,TRUE,"GENERAL";"TAB4",#N/A,TRUE,"GENERAL";"TAB5",#N/A,TRUE,"GENERAL"}</definedName>
    <definedName name="ergreg" hidden="1">{"TAB1",#N/A,TRUE,"GENERAL";"TAB2",#N/A,TRUE,"GENERAL";"TAB3",#N/A,TRUE,"GENERAL";"TAB4",#N/A,TRUE,"GENERAL";"TAB5",#N/A,TRUE,"GENERAL"}</definedName>
    <definedName name="ergregerg" localSheetId="0" hidden="1">{"via1",#N/A,TRUE,"general";"via2",#N/A,TRUE,"general";"via3",#N/A,TRUE,"general"}</definedName>
    <definedName name="ergregerg" hidden="1">{"via1",#N/A,TRUE,"general";"via2",#N/A,TRUE,"general";"via3",#N/A,TRUE,"general"}</definedName>
    <definedName name="ergrg" localSheetId="0" hidden="1">{"TAB1",#N/A,TRUE,"GENERAL";"TAB2",#N/A,TRUE,"GENERAL";"TAB3",#N/A,TRUE,"GENERAL";"TAB4",#N/A,TRUE,"GENERAL";"TAB5",#N/A,TRUE,"GENERAL"}</definedName>
    <definedName name="ergrg" hidden="1">{"TAB1",#N/A,TRUE,"GENERAL";"TAB2",#N/A,TRUE,"GENERAL";"TAB3",#N/A,TRUE,"GENERAL";"TAB4",#N/A,TRUE,"GENERAL";"TAB5",#N/A,TRUE,"GENERAL"}</definedName>
    <definedName name="ergweg" localSheetId="0" hidden="1">{"TAB1",#N/A,TRUE,"GENERAL";"TAB2",#N/A,TRUE,"GENERAL";"TAB3",#N/A,TRUE,"GENERAL";"TAB4",#N/A,TRUE,"GENERAL";"TAB5",#N/A,TRUE,"GENERAL"}</definedName>
    <definedName name="ergweg" hidden="1">{"TAB1",#N/A,TRUE,"GENERAL";"TAB2",#N/A,TRUE,"GENERAL";"TAB3",#N/A,TRUE,"GENERAL";"TAB4",#N/A,TRUE,"GENERAL";"TAB5",#N/A,TRUE,"GENERAL"}</definedName>
    <definedName name="ergwreg" localSheetId="0" hidden="1">{"via1",#N/A,TRUE,"general";"via2",#N/A,TRUE,"general";"via3",#N/A,TRUE,"general"}</definedName>
    <definedName name="ergwreg" hidden="1">{"via1",#N/A,TRUE,"general";"via2",#N/A,TRUE,"general";"via3",#N/A,TRUE,"general"}</definedName>
    <definedName name="erheyh" localSheetId="0" hidden="1">{"TAB1",#N/A,TRUE,"GENERAL";"TAB2",#N/A,TRUE,"GENERAL";"TAB3",#N/A,TRUE,"GENERAL";"TAB4",#N/A,TRUE,"GENERAL";"TAB5",#N/A,TRUE,"GENERAL"}</definedName>
    <definedName name="erheyh" hidden="1">{"TAB1",#N/A,TRUE,"GENERAL";"TAB2",#N/A,TRUE,"GENERAL";"TAB3",#N/A,TRUE,"GENERAL";"TAB4",#N/A,TRUE,"GENERAL";"TAB5",#N/A,TRUE,"GENERAL"}</definedName>
    <definedName name="eririutriuthdc" localSheetId="0"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eririutriuthd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ERR" localSheetId="0">{"TAB1",#N/A,TRUE,"GENERAL";"TAB2",#N/A,TRUE,"GENERAL";"TAB3",#N/A,TRUE,"GENERAL";"TAB4",#N/A,TRUE,"GENERAL";"TAB5",#N/A,TRUE,"GENERAL"}</definedName>
    <definedName name="ERR">{"TAB1",#N/A,TRUE,"GENERAL";"TAB2",#N/A,TRUE,"GENERAL";"TAB3",#N/A,TRUE,"GENERAL";"TAB4",#N/A,TRUE,"GENERAL";"TAB5",#N/A,TRUE,"GENERAL"}</definedName>
    <definedName name="ERRORE">#REF!</definedName>
    <definedName name="ert" localSheetId="0" hidden="1">{"via1",#N/A,TRUE,"general";"via2",#N/A,TRUE,"general";"via3",#N/A,TRUE,"general"}</definedName>
    <definedName name="ert" hidden="1">{"via1",#N/A,TRUE,"general";"via2",#N/A,TRUE,"general";"via3",#N/A,TRUE,"general"}</definedName>
    <definedName name="erte" localSheetId="0" hidden="1">{"via1",#N/A,TRUE,"general";"via2",#N/A,TRUE,"general";"via3",#N/A,TRUE,"general"}</definedName>
    <definedName name="erte" hidden="1">{"via1",#N/A,TRUE,"general";"via2",#N/A,TRUE,"general";"via3",#N/A,TRUE,"general"}</definedName>
    <definedName name="erter" localSheetId="0" hidden="1">{"TAB1",#N/A,TRUE,"GENERAL";"TAB2",#N/A,TRUE,"GENERAL";"TAB3",#N/A,TRUE,"GENERAL";"TAB4",#N/A,TRUE,"GENERAL";"TAB5",#N/A,TRUE,"GENERAL"}</definedName>
    <definedName name="erter" hidden="1">{"TAB1",#N/A,TRUE,"GENERAL";"TAB2",#N/A,TRUE,"GENERAL";"TAB3",#N/A,TRUE,"GENERAL";"TAB4",#N/A,TRUE,"GENERAL";"TAB5",#N/A,TRUE,"GENERAL"}</definedName>
    <definedName name="ertert" localSheetId="0" hidden="1">{"via1",#N/A,TRUE,"general";"via2",#N/A,TRUE,"general";"via3",#N/A,TRUE,"general"}</definedName>
    <definedName name="ertert" hidden="1">{"via1",#N/A,TRUE,"general";"via2",#N/A,TRUE,"general";"via3",#N/A,TRUE,"general"}</definedName>
    <definedName name="ertgyhik" localSheetId="0" hidden="1">{"TAB1",#N/A,TRUE,"GENERAL";"TAB2",#N/A,TRUE,"GENERAL";"TAB3",#N/A,TRUE,"GENERAL";"TAB4",#N/A,TRUE,"GENERAL";"TAB5",#N/A,TRUE,"GENERAL"}</definedName>
    <definedName name="ertgyhik" hidden="1">{"TAB1",#N/A,TRUE,"GENERAL";"TAB2",#N/A,TRUE,"GENERAL";"TAB3",#N/A,TRUE,"GENERAL";"TAB4",#N/A,TRUE,"GENERAL";"TAB5",#N/A,TRUE,"GENERAL"}</definedName>
    <definedName name="ertreb" localSheetId="0" hidden="1">{"via1",#N/A,TRUE,"general";"via2",#N/A,TRUE,"general";"via3",#N/A,TRUE,"general"}</definedName>
    <definedName name="ertreb" hidden="1">{"via1",#N/A,TRUE,"general";"via2",#N/A,TRUE,"general";"via3",#N/A,TRUE,"general"}</definedName>
    <definedName name="ertret" localSheetId="0" hidden="1">{"TAB1",#N/A,TRUE,"GENERAL";"TAB2",#N/A,TRUE,"GENERAL";"TAB3",#N/A,TRUE,"GENERAL";"TAB4",#N/A,TRUE,"GENERAL";"TAB5",#N/A,TRUE,"GENERAL"}</definedName>
    <definedName name="ertret" hidden="1">{"TAB1",#N/A,TRUE,"GENERAL";"TAB2",#N/A,TRUE,"GENERAL";"TAB3",#N/A,TRUE,"GENERAL";"TAB4",#N/A,TRUE,"GENERAL";"TAB5",#N/A,TRUE,"GENERAL"}</definedName>
    <definedName name="erttret" localSheetId="0" hidden="1">{"via1",#N/A,TRUE,"general";"via2",#N/A,TRUE,"general";"via3",#N/A,TRUE,"general"}</definedName>
    <definedName name="erttret" hidden="1">{"via1",#N/A,TRUE,"general";"via2",#N/A,TRUE,"general";"via3",#N/A,TRUE,"general"}</definedName>
    <definedName name="ertuiy" localSheetId="0" hidden="1">{"via1",#N/A,TRUE,"general";"via2",#N/A,TRUE,"general";"via3",#N/A,TRUE,"general"}</definedName>
    <definedName name="ertuiy" hidden="1">{"via1",#N/A,TRUE,"general";"via2",#N/A,TRUE,"general";"via3",#N/A,TRUE,"general"}</definedName>
    <definedName name="ertwert" localSheetId="0" hidden="1">{"TAB1",#N/A,TRUE,"GENERAL";"TAB2",#N/A,TRUE,"GENERAL";"TAB3",#N/A,TRUE,"GENERAL";"TAB4",#N/A,TRUE,"GENERAL";"TAB5",#N/A,TRUE,"GENERAL"}</definedName>
    <definedName name="ertwert" hidden="1">{"TAB1",#N/A,TRUE,"GENERAL";"TAB2",#N/A,TRUE,"GENERAL";"TAB3",#N/A,TRUE,"GENERAL";"TAB4",#N/A,TRUE,"GENERAL";"TAB5",#N/A,TRUE,"GENERAL"}</definedName>
    <definedName name="eru" localSheetId="0" hidden="1">{"TAB1",#N/A,TRUE,"GENERAL";"TAB2",#N/A,TRUE,"GENERAL";"TAB3",#N/A,TRUE,"GENERAL";"TAB4",#N/A,TRUE,"GENERAL";"TAB5",#N/A,TRUE,"GENERAL"}</definedName>
    <definedName name="eru" hidden="1">{"TAB1",#N/A,TRUE,"GENERAL";"TAB2",#N/A,TRUE,"GENERAL";"TAB3",#N/A,TRUE,"GENERAL";"TAB4",#N/A,TRUE,"GENERAL";"TAB5",#N/A,TRUE,"GENERAL"}</definedName>
    <definedName name="ERV" localSheetId="0" hidden="1">{"via1",#N/A,TRUE,"general";"via2",#N/A,TRUE,"general";"via3",#N/A,TRUE,"general"}</definedName>
    <definedName name="ERV" hidden="1">{"via1",#N/A,TRUE,"general";"via2",#N/A,TRUE,"general";"via3",#N/A,TRUE,"general"}</definedName>
    <definedName name="erware" localSheetId="0" hidden="1">{"via1",#N/A,TRUE,"general";"via2",#N/A,TRUE,"general";"via3",#N/A,TRUE,"general"}</definedName>
    <definedName name="erware" hidden="1">{"via1",#N/A,TRUE,"general";"via2",#N/A,TRUE,"general";"via3",#N/A,TRUE,"general"}</definedName>
    <definedName name="ERWER" localSheetId="0" hidden="1">{"via1",#N/A,TRUE,"general";"via2",#N/A,TRUE,"general";"via3",#N/A,TRUE,"general"}</definedName>
    <definedName name="ERWER" hidden="1">{"via1",#N/A,TRUE,"general";"via2",#N/A,TRUE,"general";"via3",#N/A,TRUE,"general"}</definedName>
    <definedName name="erwertd" localSheetId="0" hidden="1">{"TAB1",#N/A,TRUE,"GENERAL";"TAB2",#N/A,TRUE,"GENERAL";"TAB3",#N/A,TRUE,"GENERAL";"TAB4",#N/A,TRUE,"GENERAL";"TAB5",#N/A,TRUE,"GENERAL"}</definedName>
    <definedName name="erwertd" hidden="1">{"TAB1",#N/A,TRUE,"GENERAL";"TAB2",#N/A,TRUE,"GENERAL";"TAB3",#N/A,TRUE,"GENERAL";"TAB4",#N/A,TRUE,"GENERAL";"TAB5",#N/A,TRUE,"GENERAL"}</definedName>
    <definedName name="erwr" localSheetId="0" hidden="1">{"TAB1",#N/A,TRUE,"GENERAL";"TAB2",#N/A,TRUE,"GENERAL";"TAB3",#N/A,TRUE,"GENERAL";"TAB4",#N/A,TRUE,"GENERAL";"TAB5",#N/A,TRUE,"GENERAL"}</definedName>
    <definedName name="erwr" hidden="1">{"TAB1",#N/A,TRUE,"GENERAL";"TAB2",#N/A,TRUE,"GENERAL";"TAB3",#N/A,TRUE,"GENERAL";"TAB4",#N/A,TRUE,"GENERAL";"TAB5",#N/A,TRUE,"GENERAL"}</definedName>
    <definedName name="ERWRL" localSheetId="0" hidden="1">{"via1",#N/A,TRUE,"general";"via2",#N/A,TRUE,"general";"via3",#N/A,TRUE,"general"}</definedName>
    <definedName name="ERWRL" hidden="1">{"via1",#N/A,TRUE,"general";"via2",#N/A,TRUE,"general";"via3",#N/A,TRUE,"general"}</definedName>
    <definedName name="ery" localSheetId="0" hidden="1">{"via1",#N/A,TRUE,"general";"via2",#N/A,TRUE,"general";"via3",#N/A,TRUE,"general"}</definedName>
    <definedName name="ery" hidden="1">{"via1",#N/A,TRUE,"general";"via2",#N/A,TRUE,"general";"via3",#N/A,TRUE,"general"}</definedName>
    <definedName name="eryhd" localSheetId="0" hidden="1">{"via1",#N/A,TRUE,"general";"via2",#N/A,TRUE,"general";"via3",#N/A,TRUE,"general"}</definedName>
    <definedName name="eryhd" hidden="1">{"via1",#N/A,TRUE,"general";"via2",#N/A,TRUE,"general";"via3",#N/A,TRUE,"general"}</definedName>
    <definedName name="eryhdf" localSheetId="0" hidden="1">{"TAB1",#N/A,TRUE,"GENERAL";"TAB2",#N/A,TRUE,"GENERAL";"TAB3",#N/A,TRUE,"GENERAL";"TAB4",#N/A,TRUE,"GENERAL";"TAB5",#N/A,TRUE,"GENERAL"}</definedName>
    <definedName name="eryhdf" hidden="1">{"TAB1",#N/A,TRUE,"GENERAL";"TAB2",#N/A,TRUE,"GENERAL";"TAB3",#N/A,TRUE,"GENERAL";"TAB4",#N/A,TRUE,"GENERAL";"TAB5",#N/A,TRUE,"GENERAL"}</definedName>
    <definedName name="eryhk" localSheetId="0" hidden="1">{"TAB1",#N/A,TRUE,"GENERAL";"TAB2",#N/A,TRUE,"GENERAL";"TAB3",#N/A,TRUE,"GENERAL";"TAB4",#N/A,TRUE,"GENERAL";"TAB5",#N/A,TRUE,"GENERAL"}</definedName>
    <definedName name="eryhk" hidden="1">{"TAB1",#N/A,TRUE,"GENERAL";"TAB2",#N/A,TRUE,"GENERAL";"TAB3",#N/A,TRUE,"GENERAL";"TAB4",#N/A,TRUE,"GENERAL";"TAB5",#N/A,TRUE,"GENERAL"}</definedName>
    <definedName name="eryhrf" localSheetId="0" hidden="1">{"TAB1",#N/A,TRUE,"GENERAL";"TAB2",#N/A,TRUE,"GENERAL";"TAB3",#N/A,TRUE,"GENERAL";"TAB4",#N/A,TRUE,"GENERAL";"TAB5",#N/A,TRUE,"GENERAL"}</definedName>
    <definedName name="eryhrf" hidden="1">{"TAB1",#N/A,TRUE,"GENERAL";"TAB2",#N/A,TRUE,"GENERAL";"TAB3",#N/A,TRUE,"GENERAL";"TAB4",#N/A,TRUE,"GENERAL";"TAB5",#N/A,TRUE,"GENERAL"}</definedName>
    <definedName name="eryre" localSheetId="0" hidden="1">{"TAB1",#N/A,TRUE,"GENERAL";"TAB2",#N/A,TRUE,"GENERAL";"TAB3",#N/A,TRUE,"GENERAL";"TAB4",#N/A,TRUE,"GENERAL";"TAB5",#N/A,TRUE,"GENERAL"}</definedName>
    <definedName name="eryre" hidden="1">{"TAB1",#N/A,TRUE,"GENERAL";"TAB2",#N/A,TRUE,"GENERAL";"TAB3",#N/A,TRUE,"GENERAL";"TAB4",#N/A,TRUE,"GENERAL";"TAB5",#N/A,TRUE,"GENERAL"}</definedName>
    <definedName name="erytd" localSheetId="0" hidden="1">{"via1",#N/A,TRUE,"general";"via2",#N/A,TRUE,"general";"via3",#N/A,TRUE,"general"}</definedName>
    <definedName name="erytd" hidden="1">{"via1",#N/A,TRUE,"general";"via2",#N/A,TRUE,"general";"via3",#N/A,TRUE,"general"}</definedName>
    <definedName name="eryty" localSheetId="0" hidden="1">{"via1",#N/A,TRUE,"general";"via2",#N/A,TRUE,"general";"via3",#N/A,TRUE,"general"}</definedName>
    <definedName name="eryty" hidden="1">{"via1",#N/A,TRUE,"general";"via2",#N/A,TRUE,"general";"via3",#N/A,TRUE,"general"}</definedName>
    <definedName name="eryy" localSheetId="0" hidden="1">{"via1",#N/A,TRUE,"general";"via2",#N/A,TRUE,"general";"via3",#N/A,TRUE,"general"}</definedName>
    <definedName name="eryy" hidden="1">{"via1",#N/A,TRUE,"general";"via2",#N/A,TRUE,"general";"via3",#N/A,TRUE,"general"}</definedName>
    <definedName name="ES" localSheetId="0">'PLAN INDICATIVO SISPT 256'!ERR</definedName>
    <definedName name="ES">[0]!ERR</definedName>
    <definedName name="ESA" localSheetId="0">#REF!</definedName>
    <definedName name="ESA">#REF!</definedName>
    <definedName name="ESE" localSheetId="0">#REF!</definedName>
    <definedName name="ESE">#REF!</definedName>
    <definedName name="ESPE" localSheetId="0">#REF!</definedName>
    <definedName name="ESPE">#REF!</definedName>
    <definedName name="ESPECIFICACION">#REF!</definedName>
    <definedName name="Especificación">#REF!</definedName>
    <definedName name="ESTA">#REF!</definedName>
    <definedName name="Estados">#REF!</definedName>
    <definedName name="Estimate_Factor">1</definedName>
    <definedName name="ESTRAE">#REF!</definedName>
    <definedName name="ESTRU">#REF!</definedName>
    <definedName name="ESTRUCTURA" localSheetId="0" hidden="1">{#N/A,#N/A,TRUE,"INGENIERIA";#N/A,#N/A,TRUE,"COMPRAS";#N/A,#N/A,TRUE,"DIRECCION";#N/A,#N/A,TRUE,"RESUMEN"}</definedName>
    <definedName name="ESTRUCTURA" hidden="1">{#N/A,#N/A,TRUE,"INGENIERIA";#N/A,#N/A,TRUE,"COMPRAS";#N/A,#N/A,TRUE,"DIRECCION";#N/A,#N/A,TRUE,"RESUMEN"}</definedName>
    <definedName name="ESTRUCTURAS">#REF!</definedName>
    <definedName name="ETAP" localSheetId="0">#REF!</definedName>
    <definedName name="ETAP">#REF!</definedName>
    <definedName name="ETAPA_PACC" localSheetId="0">#REF!</definedName>
    <definedName name="ETAPA_PACC">#REF!</definedName>
    <definedName name="etertgg" localSheetId="0" hidden="1">{"via1",#N/A,TRUE,"general";"via2",#N/A,TRUE,"general";"via3",#N/A,TRUE,"general"}</definedName>
    <definedName name="etertgg" hidden="1">{"via1",#N/A,TRUE,"general";"via2",#N/A,TRUE,"general";"via3",#N/A,TRUE,"general"}</definedName>
    <definedName name="etertt" localSheetId="0" hidden="1">{#N/A,#N/A,TRUE,"1842CWN0"}</definedName>
    <definedName name="etertt" hidden="1">{#N/A,#N/A,TRUE,"1842CWN0"}</definedName>
    <definedName name="etewt" localSheetId="0" hidden="1">{"TAB1",#N/A,TRUE,"GENERAL";"TAB2",#N/A,TRUE,"GENERAL";"TAB3",#N/A,TRUE,"GENERAL";"TAB4",#N/A,TRUE,"GENERAL";"TAB5",#N/A,TRUE,"GENERAL"}</definedName>
    <definedName name="etewt" hidden="1">{"TAB1",#N/A,TRUE,"GENERAL";"TAB2",#N/A,TRUE,"GENERAL";"TAB3",#N/A,TRUE,"GENERAL";"TAB4",#N/A,TRUE,"GENERAL";"TAB5",#N/A,TRUE,"GENERAL"}</definedName>
    <definedName name="etu" localSheetId="0" hidden="1">{"via1",#N/A,TRUE,"general";"via2",#N/A,TRUE,"general";"via3",#N/A,TRUE,"general"}</definedName>
    <definedName name="etu" hidden="1">{"via1",#N/A,TRUE,"general";"via2",#N/A,TRUE,"general";"via3",#N/A,TRUE,"general"}</definedName>
    <definedName name="etueh" localSheetId="0" hidden="1">{"via1",#N/A,TRUE,"general";"via2",#N/A,TRUE,"general";"via3",#N/A,TRUE,"general"}</definedName>
    <definedName name="etueh" hidden="1">{"via1",#N/A,TRUE,"general";"via2",#N/A,TRUE,"general";"via3",#N/A,TRUE,"general"}</definedName>
    <definedName name="etyty" localSheetId="0" hidden="1">{"via1",#N/A,TRUE,"general";"via2",#N/A,TRUE,"general";"via3",#N/A,TRUE,"general"}</definedName>
    <definedName name="etyty" hidden="1">{"via1",#N/A,TRUE,"general";"via2",#N/A,TRUE,"general";"via3",#N/A,TRUE,"general"}</definedName>
    <definedName name="etyu" localSheetId="0" hidden="1">{"TAB1",#N/A,TRUE,"GENERAL";"TAB2",#N/A,TRUE,"GENERAL";"TAB3",#N/A,TRUE,"GENERAL";"TAB4",#N/A,TRUE,"GENERAL";"TAB5",#N/A,TRUE,"GENERAL"}</definedName>
    <definedName name="etyu" hidden="1">{"TAB1",#N/A,TRUE,"GENERAL";"TAB2",#N/A,TRUE,"GENERAL";"TAB3",#N/A,TRUE,"GENERAL";"TAB4",#N/A,TRUE,"GENERAL";"TAB5",#N/A,TRUE,"GENERAL"}</definedName>
    <definedName name="eu" localSheetId="0" hidden="1">{"via1",#N/A,TRUE,"general";"via2",#N/A,TRUE,"general";"via3",#N/A,TRUE,"general"}</definedName>
    <definedName name="eu" hidden="1">{"via1",#N/A,TRUE,"general";"via2",#N/A,TRUE,"general";"via3",#N/A,TRUE,"general"}</definedName>
    <definedName name="eut" localSheetId="0" hidden="1">{"via1",#N/A,TRUE,"general";"via2",#N/A,TRUE,"general";"via3",#N/A,TRUE,"general"}</definedName>
    <definedName name="eut" hidden="1">{"via1",#N/A,TRUE,"general";"via2",#N/A,TRUE,"general";"via3",#N/A,TRUE,"general"}</definedName>
    <definedName name="euyt" localSheetId="0" hidden="1">{"TAB1",#N/A,TRUE,"GENERAL";"TAB2",#N/A,TRUE,"GENERAL";"TAB3",#N/A,TRUE,"GENERAL";"TAB4",#N/A,TRUE,"GENERAL";"TAB5",#N/A,TRUE,"GENERAL"}</definedName>
    <definedName name="euyt" hidden="1">{"TAB1",#N/A,TRUE,"GENERAL";"TAB2",#N/A,TRUE,"GENERAL";"TAB3",#N/A,TRUE,"GENERAL";"TAB4",#N/A,TRUE,"GENERAL";"TAB5",#N/A,TRUE,"GENERAL"}</definedName>
    <definedName name="EW">#REF!</definedName>
    <definedName name="ewegt" localSheetId="0" hidden="1">{"TAB1",#N/A,TRUE,"GENERAL";"TAB2",#N/A,TRUE,"GENERAL";"TAB3",#N/A,TRUE,"GENERAL";"TAB4",#N/A,TRUE,"GENERAL";"TAB5",#N/A,TRUE,"GENERAL"}</definedName>
    <definedName name="ewegt" hidden="1">{"TAB1",#N/A,TRUE,"GENERAL";"TAB2",#N/A,TRUE,"GENERAL";"TAB3",#N/A,TRUE,"GENERAL";"TAB4",#N/A,TRUE,"GENERAL";"TAB5",#N/A,TRUE,"GENERAL"}</definedName>
    <definedName name="ewfewfg" localSheetId="0" hidden="1">{"TAB1",#N/A,TRUE,"GENERAL";"TAB2",#N/A,TRUE,"GENERAL";"TAB3",#N/A,TRUE,"GENERAL";"TAB4",#N/A,TRUE,"GENERAL";"TAB5",#N/A,TRUE,"GENERAL"}</definedName>
    <definedName name="ewfewfg" hidden="1">{"TAB1",#N/A,TRUE,"GENERAL";"TAB2",#N/A,TRUE,"GENERAL";"TAB3",#N/A,TRUE,"GENERAL";"TAB4",#N/A,TRUE,"GENERAL";"TAB5",#N/A,TRUE,"GENERAL"}</definedName>
    <definedName name="ewre" localSheetId="0" hidden="1">{"TAB1",#N/A,TRUE,"GENERAL";"TAB2",#N/A,TRUE,"GENERAL";"TAB3",#N/A,TRUE,"GENERAL";"TAB4",#N/A,TRUE,"GENERAL";"TAB5",#N/A,TRUE,"GENERAL"}</definedName>
    <definedName name="ewre" hidden="1">{"TAB1",#N/A,TRUE,"GENERAL";"TAB2",#N/A,TRUE,"GENERAL";"TAB3",#N/A,TRUE,"GENERAL";"TAB4",#N/A,TRUE,"GENERAL";"TAB5",#N/A,TRUE,"GENERAL"}</definedName>
    <definedName name="ewrewf" localSheetId="0" hidden="1">{"TAB1",#N/A,TRUE,"GENERAL";"TAB2",#N/A,TRUE,"GENERAL";"TAB3",#N/A,TRUE,"GENERAL";"TAB4",#N/A,TRUE,"GENERAL";"TAB5",#N/A,TRUE,"GENERAL"}</definedName>
    <definedName name="ewrewf" hidden="1">{"TAB1",#N/A,TRUE,"GENERAL";"TAB2",#N/A,TRUE,"GENERAL";"TAB3",#N/A,TRUE,"GENERAL";"TAB4",#N/A,TRUE,"GENERAL";"TAB5",#N/A,TRUE,"GENERAL"}</definedName>
    <definedName name="ewrr" localSheetId="0" hidden="1">{"TAB1",#N/A,TRUE,"GENERAL";"TAB2",#N/A,TRUE,"GENERAL";"TAB3",#N/A,TRUE,"GENERAL";"TAB4",#N/A,TRUE,"GENERAL";"TAB5",#N/A,TRUE,"GENERAL"}</definedName>
    <definedName name="ewrr" hidden="1">{"TAB1",#N/A,TRUE,"GENERAL";"TAB2",#N/A,TRUE,"GENERAL";"TAB3",#N/A,TRUE,"GENERAL";"TAB4",#N/A,TRUE,"GENERAL";"TAB5",#N/A,TRUE,"GENERAL"}</definedName>
    <definedName name="ewrt" localSheetId="0" hidden="1">{"TAB1",#N/A,TRUE,"GENERAL";"TAB2",#N/A,TRUE,"GENERAL";"TAB3",#N/A,TRUE,"GENERAL";"TAB4",#N/A,TRUE,"GENERAL";"TAB5",#N/A,TRUE,"GENERAL"}</definedName>
    <definedName name="ewrt" hidden="1">{"TAB1",#N/A,TRUE,"GENERAL";"TAB2",#N/A,TRUE,"GENERAL";"TAB3",#N/A,TRUE,"GENERAL";"TAB4",#N/A,TRUE,"GENERAL";"TAB5",#N/A,TRUE,"GENERAL"}</definedName>
    <definedName name="ewrwer" localSheetId="0" hidden="1">{"TAB1",#N/A,TRUE,"GENERAL";"TAB2",#N/A,TRUE,"GENERAL";"TAB3",#N/A,TRUE,"GENERAL";"TAB4",#N/A,TRUE,"GENERAL";"TAB5",#N/A,TRUE,"GENERAL"}</definedName>
    <definedName name="ewrwer" hidden="1">{"TAB1",#N/A,TRUE,"GENERAL";"TAB2",#N/A,TRUE,"GENERAL";"TAB3",#N/A,TRUE,"GENERAL";"TAB4",#N/A,TRUE,"GENERAL";"TAB5",#N/A,TRUE,"GENERAL"}</definedName>
    <definedName name="EX" hidden="1">#REF!</definedName>
    <definedName name="EX_1" hidden="1">#REF!</definedName>
    <definedName name="EXC">#REF!</definedName>
    <definedName name="EXCAV_1">#REF!</definedName>
    <definedName name="EXCAV_2">#REF!</definedName>
    <definedName name="exCEL">#REF!</definedName>
    <definedName name="Excel_BuiltIn_Print_Area_3">#REF!</definedName>
    <definedName name="Excel_BuiltIn_Print_Area_3_X">#REF!</definedName>
    <definedName name="Excel_BuiltIn_Print_Titles_10">#REF!</definedName>
    <definedName name="Excel_BuiltIn_Print_Titles_11">#REF!</definedName>
    <definedName name="Excel_BuiltIn_Print_Titles_12">#REF!</definedName>
    <definedName name="Excel_BuiltIn_Print_Titles_13">#REF!</definedName>
    <definedName name="Excel_BuiltIn_Print_Titles_14">#REF!</definedName>
    <definedName name="Excel_BuiltIn_Print_Titles_15" localSheetId="0">#REF!</definedName>
    <definedName name="Excel_BuiltIn_Print_Titles_15">#REF!</definedName>
    <definedName name="Excel_BuiltIn_Print_Titles_16" localSheetId="0">#REF!</definedName>
    <definedName name="Excel_BuiltIn_Print_Titles_16">#REF!</definedName>
    <definedName name="Excel_BuiltIn_Print_Titles_17" localSheetId="0">#REF!</definedName>
    <definedName name="Excel_BuiltIn_Print_Titles_17">#REF!</definedName>
    <definedName name="Excel_BuiltIn_Print_Titles_18">#REF!</definedName>
    <definedName name="Excel_BuiltIn_Print_Titles_19">#REF!</definedName>
    <definedName name="Excel_BuiltIn_Print_Titles_20" localSheetId="0">#REF!</definedName>
    <definedName name="Excel_BuiltIn_Print_Titles_20">#REF!</definedName>
    <definedName name="Excel_BuiltIn_Print_Titles_21" localSheetId="0">#REF!</definedName>
    <definedName name="Excel_BuiltIn_Print_Titles_21">#REF!</definedName>
    <definedName name="Excel_BuiltIn_Print_Titles_23" localSheetId="0">#REF!</definedName>
    <definedName name="Excel_BuiltIn_Print_Titles_23">#REF!</definedName>
    <definedName name="Excel_BuiltIn_Print_Titles_3" localSheetId="0">#REF!</definedName>
    <definedName name="Excel_BuiltIn_Print_Titles_3">#REF!</definedName>
    <definedName name="Excel_BuiltIn_Print_Titles_5" localSheetId="0">#REF!</definedName>
    <definedName name="Excel_BuiltIn_Print_Titles_5">#REF!</definedName>
    <definedName name="Excel_BuiltIn_Print_Titles_5_XX" localSheetId="0">#REF!</definedName>
    <definedName name="Excel_BuiltIn_Print_Titles_5_XX">#REF!</definedName>
    <definedName name="Excel_BuiltIn_Print_Titles_6" localSheetId="0">#REF!</definedName>
    <definedName name="Excel_BuiltIn_Print_Titles_6">#REF!</definedName>
    <definedName name="Excel_BuiltIn_Print_Titles_7" localSheetId="0">#REF!</definedName>
    <definedName name="Excel_BuiltIn_Print_Titles_7">#REF!</definedName>
    <definedName name="Excel_BuiltIn_Print_Titles_8" localSheetId="0">#REF!</definedName>
    <definedName name="Excel_BuiltIn_Print_Titles_8">#REF!</definedName>
    <definedName name="Excel_BuiltIn_Print_Titles_9" localSheetId="0">#REF!</definedName>
    <definedName name="Excel_BuiltIn_Print_Titles_9">#REF!</definedName>
    <definedName name="EXCROC">#REF!</definedName>
    <definedName name="ExtensionCoordinador" localSheetId="0">#REF!</definedName>
    <definedName name="ExtensionCoordinador">#REF!</definedName>
    <definedName name="Extra_Pay" localSheetId="0">#REF!</definedName>
    <definedName name="Extra_Pay">#REF!</definedName>
    <definedName name="Extracción_IM" localSheetId="0">#REF!</definedName>
    <definedName name="Extracción_IM">#REF!</definedName>
    <definedName name="Extras">#REF!</definedName>
    <definedName name="F._INGRESO" localSheetId="0">#REF!</definedName>
    <definedName name="F._INGRESO">#REF!</definedName>
    <definedName name="F._RETIRO" localSheetId="0">#REF!</definedName>
    <definedName name="F._RETIRO">#REF!</definedName>
    <definedName name="F.L" localSheetId="0">#REF!</definedName>
    <definedName name="F.L">#REF!</definedName>
    <definedName name="Facilidades">#REF!</definedName>
    <definedName name="factor">#REF!</definedName>
    <definedName name="FACTURADO">#REF!</definedName>
    <definedName name="FareWellStmnt" localSheetId="0">#REF!</definedName>
    <definedName name="FareWellStmnt">#REF!</definedName>
    <definedName name="FaseProyecto" localSheetId="0">#REF!</definedName>
    <definedName name="FaseProyecto">#REF!</definedName>
    <definedName name="FD" localSheetId="0">'PLAN INDICATIVO SISPT 256'!ERR</definedName>
    <definedName name="FD">[0]!ERR</definedName>
    <definedName name="fda" localSheetId="0" hidden="1">{"TAB1",#N/A,TRUE,"GENERAL";"TAB2",#N/A,TRUE,"GENERAL";"TAB3",#N/A,TRUE,"GENERAL";"TAB4",#N/A,TRUE,"GENERAL";"TAB5",#N/A,TRUE,"GENERAL"}</definedName>
    <definedName name="fda" hidden="1">{"TAB1",#N/A,TRUE,"GENERAL";"TAB2",#N/A,TRUE,"GENERAL";"TAB3",#N/A,TRUE,"GENERAL";"TAB4",#N/A,TRUE,"GENERAL";"TAB5",#N/A,TRUE,"GENERAL"}</definedName>
    <definedName name="fdbjp" localSheetId="0" hidden="1">{"TAB1",#N/A,TRUE,"GENERAL";"TAB2",#N/A,TRUE,"GENERAL";"TAB3",#N/A,TRUE,"GENERAL";"TAB4",#N/A,TRUE,"GENERAL";"TAB5",#N/A,TRUE,"GENERAL"}</definedName>
    <definedName name="fdbjp" hidden="1">{"TAB1",#N/A,TRUE,"GENERAL";"TAB2",#N/A,TRUE,"GENERAL";"TAB3",#N/A,TRUE,"GENERAL";"TAB4",#N/A,TRUE,"GENERAL";"TAB5",#N/A,TRUE,"GENERAL"}</definedName>
    <definedName name="fdf" localSheetId="0" hidden="1">{"TAB1",#N/A,TRUE,"GENERAL";"TAB2",#N/A,TRUE,"GENERAL";"TAB3",#N/A,TRUE,"GENERAL";"TAB4",#N/A,TRUE,"GENERAL";"TAB5",#N/A,TRUE,"GENERAL"}</definedName>
    <definedName name="fdf" hidden="1">{"TAB1",#N/A,TRUE,"GENERAL";"TAB2",#N/A,TRUE,"GENERAL";"TAB3",#N/A,TRUE,"GENERAL";"TAB4",#N/A,TRUE,"GENERAL";"TAB5",#N/A,TRUE,"GENERAL"}</definedName>
    <definedName name="fdg" localSheetId="0" hidden="1">{"via1",#N/A,TRUE,"general";"via2",#N/A,TRUE,"general";"via3",#N/A,TRUE,"general"}</definedName>
    <definedName name="fdg" hidden="1">{"via1",#N/A,TRUE,"general";"via2",#N/A,TRUE,"general";"via3",#N/A,TRUE,"general"}</definedName>
    <definedName name="FDGD" localSheetId="0" hidden="1">{"TAB1",#N/A,TRUE,"GENERAL";"TAB2",#N/A,TRUE,"GENERAL";"TAB3",#N/A,TRUE,"GENERAL";"TAB4",#N/A,TRUE,"GENERAL";"TAB5",#N/A,TRUE,"GENERAL"}</definedName>
    <definedName name="FDGD" hidden="1">{"TAB1",#N/A,TRUE,"GENERAL";"TAB2",#N/A,TRUE,"GENERAL";"TAB3",#N/A,TRUE,"GENERAL";"TAB4",#N/A,TRUE,"GENERAL";"TAB5",#N/A,TRUE,"GENERAL"}</definedName>
    <definedName name="FDGFDBBP" localSheetId="0" hidden="1">{"TAB1",#N/A,TRUE,"GENERAL";"TAB2",#N/A,TRUE,"GENERAL";"TAB3",#N/A,TRUE,"GENERAL";"TAB4",#N/A,TRUE,"GENERAL";"TAB5",#N/A,TRUE,"GENERAL"}</definedName>
    <definedName name="FDGFDBBP" hidden="1">{"TAB1",#N/A,TRUE,"GENERAL";"TAB2",#N/A,TRUE,"GENERAL";"TAB3",#N/A,TRUE,"GENERAL";"TAB4",#N/A,TRUE,"GENERAL";"TAB5",#N/A,TRUE,"GENERAL"}</definedName>
    <definedName name="fdh" localSheetId="0" hidden="1">{"TAB1",#N/A,TRUE,"GENERAL";"TAB2",#N/A,TRUE,"GENERAL";"TAB3",#N/A,TRUE,"GENERAL";"TAB4",#N/A,TRUE,"GENERAL";"TAB5",#N/A,TRUE,"GENERAL"}</definedName>
    <definedName name="fdh" hidden="1">{"TAB1",#N/A,TRUE,"GENERAL";"TAB2",#N/A,TRUE,"GENERAL";"TAB3",#N/A,TRUE,"GENERAL";"TAB4",#N/A,TRUE,"GENERAL";"TAB5",#N/A,TRUE,"GENERAL"}</definedName>
    <definedName name="fdsf" localSheetId="0" hidden="1">{"TAB1",#N/A,TRUE,"GENERAL";"TAB2",#N/A,TRUE,"GENERAL";"TAB3",#N/A,TRUE,"GENERAL";"TAB4",#N/A,TRUE,"GENERAL";"TAB5",#N/A,TRUE,"GENERAL"}</definedName>
    <definedName name="fdsf" hidden="1">{"TAB1",#N/A,TRUE,"GENERAL";"TAB2",#N/A,TRUE,"GENERAL";"TAB3",#N/A,TRUE,"GENERAL";"TAB4",#N/A,TRUE,"GENERAL";"TAB5",#N/A,TRUE,"GENERAL"}</definedName>
    <definedName name="fdsfds" localSheetId="0" hidden="1">{"TAB1",#N/A,TRUE,"GENERAL";"TAB2",#N/A,TRUE,"GENERAL";"TAB3",#N/A,TRUE,"GENERAL";"TAB4",#N/A,TRUE,"GENERAL";"TAB5",#N/A,TRUE,"GENERAL"}</definedName>
    <definedName name="fdsfds" hidden="1">{"TAB1",#N/A,TRUE,"GENERAL";"TAB2",#N/A,TRUE,"GENERAL";"TAB3",#N/A,TRUE,"GENERAL";"TAB4",#N/A,TRUE,"GENERAL";"TAB5",#N/A,TRUE,"GENERAL"}</definedName>
    <definedName name="fdsfdsf" localSheetId="0" hidden="1">{"via1",#N/A,TRUE,"general";"via2",#N/A,TRUE,"general";"via3",#N/A,TRUE,"general"}</definedName>
    <definedName name="fdsfdsf" hidden="1">{"via1",#N/A,TRUE,"general";"via2",#N/A,TRUE,"general";"via3",#N/A,TRUE,"general"}</definedName>
    <definedName name="fdsgfds" localSheetId="0" hidden="1">{"via1",#N/A,TRUE,"general";"via2",#N/A,TRUE,"general";"via3",#N/A,TRUE,"general"}</definedName>
    <definedName name="fdsgfds" hidden="1">{"via1",#N/A,TRUE,"general";"via2",#N/A,TRUE,"general";"via3",#N/A,TRUE,"general"}</definedName>
    <definedName name="fdsgsdfu" localSheetId="0" hidden="1">{"TAB1",#N/A,TRUE,"GENERAL";"TAB2",#N/A,TRUE,"GENERAL";"TAB3",#N/A,TRUE,"GENERAL";"TAB4",#N/A,TRUE,"GENERAL";"TAB5",#N/A,TRUE,"GENERAL"}</definedName>
    <definedName name="fdsgsdfu" hidden="1">{"TAB1",#N/A,TRUE,"GENERAL";"TAB2",#N/A,TRUE,"GENERAL";"TAB3",#N/A,TRUE,"GENERAL";"TAB4",#N/A,TRUE,"GENERAL";"TAB5",#N/A,TRUE,"GENERAL"}</definedName>
    <definedName name="FDSIO" localSheetId="0" hidden="1">{"TAB1",#N/A,TRUE,"GENERAL";"TAB2",#N/A,TRUE,"GENERAL";"TAB3",#N/A,TRUE,"GENERAL";"TAB4",#N/A,TRUE,"GENERAL";"TAB5",#N/A,TRUE,"GENERAL"}</definedName>
    <definedName name="FDSIO" hidden="1">{"TAB1",#N/A,TRUE,"GENERAL";"TAB2",#N/A,TRUE,"GENERAL";"TAB3",#N/A,TRUE,"GENERAL";"TAB4",#N/A,TRUE,"GENERAL";"TAB5",#N/A,TRUE,"GENERAL"}</definedName>
    <definedName name="fdwssf">#REF!</definedName>
    <definedName name="FE">1.32</definedName>
    <definedName name="Fecha">#REF!</definedName>
    <definedName name="FechaInicio">#REF!</definedName>
    <definedName name="FechaTermina">#REF!</definedName>
    <definedName name="FechaTerminacion" localSheetId="0">#REF!</definedName>
    <definedName name="FechaTerminacion">#REF!</definedName>
    <definedName name="fer" localSheetId="0">#REF!</definedName>
    <definedName name="fer">#REF!</definedName>
    <definedName name="ferfer" localSheetId="0" hidden="1">{"via1",#N/A,TRUE,"general";"via2",#N/A,TRUE,"general";"via3",#N/A,TRUE,"general"}</definedName>
    <definedName name="ferfer" hidden="1">{"via1",#N/A,TRUE,"general";"via2",#N/A,TRUE,"general";"via3",#N/A,TRUE,"general"}</definedName>
    <definedName name="ff" localSheetId="0">'PLAN INDICATIVO SISPT 256'!ERR</definedName>
    <definedName name="ff">[0]!ERR</definedName>
    <definedName name="fff" localSheetId="0" hidden="1">{"via1",#N/A,TRUE,"general";"via2",#N/A,TRUE,"general";"via3",#N/A,TRUE,"general"}</definedName>
    <definedName name="fff" hidden="1">{"via1",#N/A,TRUE,"general";"via2",#N/A,TRUE,"general";"via3",#N/A,TRUE,"general"}</definedName>
    <definedName name="ffffd" localSheetId="0" hidden="1">{"via1",#N/A,TRUE,"general";"via2",#N/A,TRUE,"general";"via3",#N/A,TRUE,"general"}</definedName>
    <definedName name="ffffd" hidden="1">{"via1",#N/A,TRUE,"general";"via2",#N/A,TRUE,"general";"via3",#N/A,TRUE,"general"}</definedName>
    <definedName name="fffffft" localSheetId="0" hidden="1">{"TAB1",#N/A,TRUE,"GENERAL";"TAB2",#N/A,TRUE,"GENERAL";"TAB3",#N/A,TRUE,"GENERAL";"TAB4",#N/A,TRUE,"GENERAL";"TAB5",#N/A,TRUE,"GENERAL"}</definedName>
    <definedName name="fffffft" hidden="1">{"TAB1",#N/A,TRUE,"GENERAL";"TAB2",#N/A,TRUE,"GENERAL";"TAB3",#N/A,TRUE,"GENERAL";"TAB4",#N/A,TRUE,"GENERAL";"TAB5",#N/A,TRUE,"GENERAL"}</definedName>
    <definedName name="fffffik" localSheetId="0" hidden="1">{"TAB1",#N/A,TRUE,"GENERAL";"TAB2",#N/A,TRUE,"GENERAL";"TAB3",#N/A,TRUE,"GENERAL";"TAB4",#N/A,TRUE,"GENERAL";"TAB5",#N/A,TRUE,"GENERAL"}</definedName>
    <definedName name="fffffik" hidden="1">{"TAB1",#N/A,TRUE,"GENERAL";"TAB2",#N/A,TRUE,"GENERAL";"TAB3",#N/A,TRUE,"GENERAL";"TAB4",#N/A,TRUE,"GENERAL";"TAB5",#N/A,TRUE,"GENERAL"}</definedName>
    <definedName name="fffffj" localSheetId="0" hidden="1">{"TAB1",#N/A,TRUE,"GENERAL";"TAB2",#N/A,TRUE,"GENERAL";"TAB3",#N/A,TRUE,"GENERAL";"TAB4",#N/A,TRUE,"GENERAL";"TAB5",#N/A,TRUE,"GENERAL"}</definedName>
    <definedName name="fffffj" hidden="1">{"TAB1",#N/A,TRUE,"GENERAL";"TAB2",#N/A,TRUE,"GENERAL";"TAB3",#N/A,TRUE,"GENERAL";"TAB4",#N/A,TRUE,"GENERAL";"TAB5",#N/A,TRUE,"GENERAL"}</definedName>
    <definedName name="ffffrd" localSheetId="0" hidden="1">{"via1",#N/A,TRUE,"general";"via2",#N/A,TRUE,"general";"via3",#N/A,TRUE,"general"}</definedName>
    <definedName name="ffffrd" hidden="1">{"via1",#N/A,TRUE,"general";"via2",#N/A,TRUE,"general";"via3",#N/A,TRUE,"general"}</definedName>
    <definedName name="ffffy" localSheetId="0" hidden="1">{"TAB1",#N/A,TRUE,"GENERAL";"TAB2",#N/A,TRUE,"GENERAL";"TAB3",#N/A,TRUE,"GENERAL";"TAB4",#N/A,TRUE,"GENERAL";"TAB5",#N/A,TRUE,"GENERAL"}</definedName>
    <definedName name="ffffy" hidden="1">{"TAB1",#N/A,TRUE,"GENERAL";"TAB2",#N/A,TRUE,"GENERAL";"TAB3",#N/A,TRUE,"GENERAL";"TAB4",#N/A,TRUE,"GENERAL";"TAB5",#N/A,TRUE,"GENERAL"}</definedName>
    <definedName name="fffrfr" localSheetId="0" hidden="1">{"TAB1",#N/A,TRUE,"GENERAL";"TAB2",#N/A,TRUE,"GENERAL";"TAB3",#N/A,TRUE,"GENERAL";"TAB4",#N/A,TRUE,"GENERAL";"TAB5",#N/A,TRUE,"GENERAL"}</definedName>
    <definedName name="fffrfr" hidden="1">{"TAB1",#N/A,TRUE,"GENERAL";"TAB2",#N/A,TRUE,"GENERAL";"TAB3",#N/A,TRUE,"GENERAL";"TAB4",#N/A,TRUE,"GENERAL";"TAB5",#N/A,TRUE,"GENERAL"}</definedName>
    <definedName name="fffs" localSheetId="0" hidden="1">{"TAB1",#N/A,TRUE,"GENERAL";"TAB2",#N/A,TRUE,"GENERAL";"TAB3",#N/A,TRUE,"GENERAL";"TAB4",#N/A,TRUE,"GENERAL";"TAB5",#N/A,TRUE,"GENERAL"}</definedName>
    <definedName name="fffs" hidden="1">{"TAB1",#N/A,TRUE,"GENERAL";"TAB2",#N/A,TRUE,"GENERAL";"TAB3",#N/A,TRUE,"GENERAL";"TAB4",#N/A,TRUE,"GENERAL";"TAB5",#N/A,TRUE,"GENERAL"}</definedName>
    <definedName name="fg" localSheetId="0">'PLAN INDICATIVO SISPT 256'!ERR</definedName>
    <definedName name="fg">[0]!ERR</definedName>
    <definedName name="fgdfg" localSheetId="0" hidden="1">{"TAB1",#N/A,TRUE,"GENERAL";"TAB2",#N/A,TRUE,"GENERAL";"TAB3",#N/A,TRUE,"GENERAL";"TAB4",#N/A,TRUE,"GENERAL";"TAB5",#N/A,TRUE,"GENERAL"}</definedName>
    <definedName name="fgdfg" hidden="1">{"TAB1",#N/A,TRUE,"GENERAL";"TAB2",#N/A,TRUE,"GENERAL";"TAB3",#N/A,TRUE,"GENERAL";"TAB4",#N/A,TRUE,"GENERAL";"TAB5",#N/A,TRUE,"GENERAL"}</definedName>
    <definedName name="fgdfsgr" localSheetId="0" hidden="1">{"via1",#N/A,TRUE,"general";"via2",#N/A,TRUE,"general";"via3",#N/A,TRUE,"general"}</definedName>
    <definedName name="fgdfsgr" hidden="1">{"via1",#N/A,TRUE,"general";"via2",#N/A,TRUE,"general";"via3",#N/A,TRUE,"general"}</definedName>
    <definedName name="fgdsfg" localSheetId="0" hidden="1">{"TAB1",#N/A,TRUE,"GENERAL";"TAB2",#N/A,TRUE,"GENERAL";"TAB3",#N/A,TRUE,"GENERAL";"TAB4",#N/A,TRUE,"GENERAL";"TAB5",#N/A,TRUE,"GENERAL"}</definedName>
    <definedName name="fgdsfg" hidden="1">{"TAB1",#N/A,TRUE,"GENERAL";"TAB2",#N/A,TRUE,"GENERAL";"TAB3",#N/A,TRUE,"GENERAL";"TAB4",#N/A,TRUE,"GENERAL";"TAB5",#N/A,TRUE,"GENERAL"}</definedName>
    <definedName name="FGFDH" localSheetId="0" hidden="1">{"via1",#N/A,TRUE,"general";"via2",#N/A,TRUE,"general";"via3",#N/A,TRUE,"general"}</definedName>
    <definedName name="FGFDH" hidden="1">{"via1",#N/A,TRUE,"general";"via2",#N/A,TRUE,"general";"via3",#N/A,TRUE,"general"}</definedName>
    <definedName name="fgghhj" localSheetId="0" hidden="1">{"via1",#N/A,TRUE,"general";"via2",#N/A,TRUE,"general";"via3",#N/A,TRUE,"general"}</definedName>
    <definedName name="fgghhj" hidden="1">{"via1",#N/A,TRUE,"general";"via2",#N/A,TRUE,"general";"via3",#N/A,TRUE,"general"}</definedName>
    <definedName name="fgh">#REF!</definedName>
    <definedName name="FGHFBC" localSheetId="0" hidden="1">{"via1",#N/A,TRUE,"general";"via2",#N/A,TRUE,"general";"via3",#N/A,TRUE,"general"}</definedName>
    <definedName name="FGHFBC" hidden="1">{"via1",#N/A,TRUE,"general";"via2",#N/A,TRUE,"general";"via3",#N/A,TRUE,"general"}</definedName>
    <definedName name="fghfg" localSheetId="0" hidden="1">{"TAB1",#N/A,TRUE,"GENERAL";"TAB2",#N/A,TRUE,"GENERAL";"TAB3",#N/A,TRUE,"GENERAL";"TAB4",#N/A,TRUE,"GENERAL";"TAB5",#N/A,TRUE,"GENERAL"}</definedName>
    <definedName name="fghfg" hidden="1">{"TAB1",#N/A,TRUE,"GENERAL";"TAB2",#N/A,TRUE,"GENERAL";"TAB3",#N/A,TRUE,"GENERAL";"TAB4",#N/A,TRUE,"GENERAL";"TAB5",#N/A,TRUE,"GENERAL"}</definedName>
    <definedName name="fghfgh" localSheetId="0" hidden="1">{"via1",#N/A,TRUE,"general";"via2",#N/A,TRUE,"general";"via3",#N/A,TRUE,"general"}</definedName>
    <definedName name="fghfgh" hidden="1">{"via1",#N/A,TRUE,"general";"via2",#N/A,TRUE,"general";"via3",#N/A,TRUE,"general"}</definedName>
    <definedName name="FGHFW" localSheetId="0" hidden="1">{"via1",#N/A,TRUE,"general";"via2",#N/A,TRUE,"general";"via3",#N/A,TRUE,"general"}</definedName>
    <definedName name="FGHFW" hidden="1">{"via1",#N/A,TRUE,"general";"via2",#N/A,TRUE,"general";"via3",#N/A,TRUE,"general"}</definedName>
    <definedName name="fghhh" localSheetId="0" hidden="1">{"TAB1",#N/A,TRUE,"GENERAL";"TAB2",#N/A,TRUE,"GENERAL";"TAB3",#N/A,TRUE,"GENERAL";"TAB4",#N/A,TRUE,"GENERAL";"TAB5",#N/A,TRUE,"GENERAL"}</definedName>
    <definedName name="fghhh" hidden="1">{"TAB1",#N/A,TRUE,"GENERAL";"TAB2",#N/A,TRUE,"GENERAL";"TAB3",#N/A,TRUE,"GENERAL";"TAB4",#N/A,TRUE,"GENERAL";"TAB5",#N/A,TRUE,"GENERAL"}</definedName>
    <definedName name="fghsfgh" localSheetId="0" hidden="1">{"via1",#N/A,TRUE,"general";"via2",#N/A,TRUE,"general";"via3",#N/A,TRUE,"general"}</definedName>
    <definedName name="fghsfgh" hidden="1">{"via1",#N/A,TRUE,"general";"via2",#N/A,TRUE,"general";"via3",#N/A,TRUE,"general"}</definedName>
    <definedName name="fght" localSheetId="0" hidden="1">{"TAB1",#N/A,TRUE,"GENERAL";"TAB2",#N/A,TRUE,"GENERAL";"TAB3",#N/A,TRUE,"GENERAL";"TAB4",#N/A,TRUE,"GENERAL";"TAB5",#N/A,TRUE,"GENERAL"}</definedName>
    <definedName name="fght" hidden="1">{"TAB1",#N/A,TRUE,"GENERAL";"TAB2",#N/A,TRUE,"GENERAL";"TAB3",#N/A,TRUE,"GENERAL";"TAB4",#N/A,TRUE,"GENERAL";"TAB5",#N/A,TRUE,"GENERAL"}</definedName>
    <definedName name="fgjgryi" localSheetId="0" hidden="1">{"TAB1",#N/A,TRUE,"GENERAL";"TAB2",#N/A,TRUE,"GENERAL";"TAB3",#N/A,TRUE,"GENERAL";"TAB4",#N/A,TRUE,"GENERAL";"TAB5",#N/A,TRUE,"GENERAL"}</definedName>
    <definedName name="fgjgryi" hidden="1">{"TAB1",#N/A,TRUE,"GENERAL";"TAB2",#N/A,TRUE,"GENERAL";"TAB3",#N/A,TRUE,"GENERAL";"TAB4",#N/A,TRUE,"GENERAL";"TAB5",#N/A,TRUE,"GENERAL"}</definedName>
    <definedName name="fhfg" localSheetId="0" hidden="1">{"TAB1",#N/A,TRUE,"GENERAL";"TAB2",#N/A,TRUE,"GENERAL";"TAB3",#N/A,TRUE,"GENERAL";"TAB4",#N/A,TRUE,"GENERAL";"TAB5",#N/A,TRUE,"GENERAL"}</definedName>
    <definedName name="fhfg" hidden="1">{"TAB1",#N/A,TRUE,"GENERAL";"TAB2",#N/A,TRUE,"GENERAL";"TAB3",#N/A,TRUE,"GENERAL";"TAB4",#N/A,TRUE,"GENERAL";"TAB5",#N/A,TRUE,"GENERAL"}</definedName>
    <definedName name="fhfgh" localSheetId="0" hidden="1">{"via1",#N/A,TRUE,"general";"via2",#N/A,TRUE,"general";"via3",#N/A,TRUE,"general"}</definedName>
    <definedName name="fhfgh" hidden="1">{"via1",#N/A,TRUE,"general";"via2",#N/A,TRUE,"general";"via3",#N/A,TRUE,"general"}</definedName>
    <definedName name="fhg" localSheetId="0" hidden="1">{#N/A,#N/A,TRUE,"1842CWN0"}</definedName>
    <definedName name="fhg" hidden="1">{#N/A,#N/A,TRUE,"1842CWN0"}</definedName>
    <definedName name="fhgh" localSheetId="0" hidden="1">{"via1",#N/A,TRUE,"general";"via2",#N/A,TRUE,"general";"via3",#N/A,TRUE,"general"}</definedName>
    <definedName name="fhgh" hidden="1">{"via1",#N/A,TRUE,"general";"via2",#N/A,TRUE,"general";"via3",#N/A,TRUE,"general"}</definedName>
    <definedName name="fhpltyunh" localSheetId="0" hidden="1">{"via1",#N/A,TRUE,"general";"via2",#N/A,TRUE,"general";"via3",#N/A,TRUE,"general"}</definedName>
    <definedName name="fhpltyunh" hidden="1">{"via1",#N/A,TRUE,"general";"via2",#N/A,TRUE,"general";"via3",#N/A,TRUE,"general"}</definedName>
    <definedName name="fi">#REF!</definedName>
    <definedName name="FIBER">#REF!</definedName>
    <definedName name="Fil_Fechas">#REF!</definedName>
    <definedName name="fill1" hidden="1">#REF!</definedName>
    <definedName name="FILTROS">#REF!</definedName>
    <definedName name="FINANCIACION" localSheetId="0">'PLAN INDICATIVO SISPT 256'!ERR</definedName>
    <definedName name="FINANCIACION">[0]!ERR</definedName>
    <definedName name="FinePrint" localSheetId="0">#REF!</definedName>
    <definedName name="FinePrint">#REF!</definedName>
    <definedName name="FM">1.18</definedName>
    <definedName name="fnic">#REF!</definedName>
    <definedName name="FO">1.32</definedName>
    <definedName name="FORDESCR">#REF!</definedName>
    <definedName name="FORM_C3">#REF!</definedName>
    <definedName name="FORMATO">#REF!</definedName>
    <definedName name="FORMOLT">#REF!</definedName>
    <definedName name="formularioCantidades">#REF!</definedName>
    <definedName name="FORSHE">#REF!</definedName>
    <definedName name="FORUNMIS">#REF!</definedName>
    <definedName name="FR">1.15</definedName>
    <definedName name="frbgsd" localSheetId="0" hidden="1">{"TAB1",#N/A,TRUE,"GENERAL";"TAB2",#N/A,TRUE,"GENERAL";"TAB3",#N/A,TRUE,"GENERAL";"TAB4",#N/A,TRUE,"GENERAL";"TAB5",#N/A,TRUE,"GENERAL"}</definedName>
    <definedName name="frbgsd" hidden="1">{"TAB1",#N/A,TRUE,"GENERAL";"TAB2",#N/A,TRUE,"GENERAL";"TAB3",#N/A,TRUE,"GENERAL";"TAB4",#N/A,TRUE,"GENERAL";"TAB5",#N/A,TRUE,"GENERAL"}</definedName>
    <definedName name="frefr" localSheetId="0" hidden="1">{"via1",#N/A,TRUE,"general";"via2",#N/A,TRUE,"general";"via3",#N/A,TRUE,"general"}</definedName>
    <definedName name="frefr" hidden="1">{"via1",#N/A,TRUE,"general";"via2",#N/A,TRUE,"general";"via3",#N/A,TRUE,"general"}</definedName>
    <definedName name="frfa" localSheetId="0" hidden="1">{"via1",#N/A,TRUE,"general";"via2",#N/A,TRUE,"general";"via3",#N/A,TRUE,"general"}</definedName>
    <definedName name="frfa" hidden="1">{"via1",#N/A,TRUE,"general";"via2",#N/A,TRUE,"general";"via3",#N/A,TRUE,"general"}</definedName>
    <definedName name="frfr" localSheetId="0" hidden="1">{"TAB1",#N/A,TRUE,"GENERAL";"TAB2",#N/A,TRUE,"GENERAL";"TAB3",#N/A,TRUE,"GENERAL";"TAB4",#N/A,TRUE,"GENERAL";"TAB5",#N/A,TRUE,"GENERAL"}</definedName>
    <definedName name="frfr" hidden="1">{"TAB1",#N/A,TRUE,"GENERAL";"TAB2",#N/A,TRUE,"GENERAL";"TAB3",#N/A,TRUE,"GENERAL";"TAB4",#N/A,TRUE,"GENERAL";"TAB5",#N/A,TRUE,"GENERAL"}</definedName>
    <definedName name="FS">1.32</definedName>
    <definedName name="fu" localSheetId="0">'PLAN INDICATIVO SISPT 256'!ERR</definedName>
    <definedName name="fu">[0]!ERR</definedName>
    <definedName name="Full_Print" localSheetId="0">#REF!</definedName>
    <definedName name="Full_Print">#REF!</definedName>
    <definedName name="fwff" localSheetId="0" hidden="1">{"via1",#N/A,TRUE,"general";"via2",#N/A,TRUE,"general";"via3",#N/A,TRUE,"general"}</definedName>
    <definedName name="fwff" hidden="1">{"via1",#N/A,TRUE,"general";"via2",#N/A,TRUE,"general";"via3",#N/A,TRUE,"general"}</definedName>
    <definedName name="fwwe" localSheetId="0" hidden="1">{"via1",#N/A,TRUE,"general";"via2",#N/A,TRUE,"general";"via3",#N/A,TRUE,"general"}</definedName>
    <definedName name="fwwe" hidden="1">{"via1",#N/A,TRUE,"general";"via2",#N/A,TRUE,"general";"via3",#N/A,TRUE,"general"}</definedName>
    <definedName name="G">#REF!</definedName>
    <definedName name="G.Eg">#REF!</definedName>
    <definedName name="G.Em">#REF!</definedName>
    <definedName name="G.Eo">#REF!</definedName>
    <definedName name="G.Ew">#REF!</definedName>
    <definedName name="G_C1">#REF!</definedName>
    <definedName name="G_C10">#REF!</definedName>
    <definedName name="G_C11">#REF!</definedName>
    <definedName name="G_C12">#REF!</definedName>
    <definedName name="G_C13">#REF!</definedName>
    <definedName name="G_C14">#REF!</definedName>
    <definedName name="G_C15">#REF!</definedName>
    <definedName name="G_C16">#REF!</definedName>
    <definedName name="G_C17">#REF!</definedName>
    <definedName name="G_C18">#REF!</definedName>
    <definedName name="G_C19">#REF!</definedName>
    <definedName name="G_C2">#REF!</definedName>
    <definedName name="G_C20">#REF!</definedName>
    <definedName name="G_C21">#REF!</definedName>
    <definedName name="G_C22">#REF!</definedName>
    <definedName name="G_C3">#REF!</definedName>
    <definedName name="G_C4">#REF!</definedName>
    <definedName name="G_C5">#REF!</definedName>
    <definedName name="G_C6">#REF!</definedName>
    <definedName name="G_C7">#REF!</definedName>
    <definedName name="G_C8">#REF!</definedName>
    <definedName name="G_C9">#REF!</definedName>
    <definedName name="G1_" localSheetId="0">#REF!</definedName>
    <definedName name="G1_">#REF!</definedName>
    <definedName name="GAJ" localSheetId="0">#REF!</definedName>
    <definedName name="GAJ">#REF!</definedName>
    <definedName name="GAS" localSheetId="0">#REF!</definedName>
    <definedName name="GAS">#REF!</definedName>
    <definedName name="gba" localSheetId="0" hidden="1">{#N/A,#N/A,FALSE,"orthoflow";#N/A,#N/A,FALSE,"Miscelaneos";#N/A,#N/A,FALSE,"Instrumentacio";#N/A,#N/A,FALSE,"Electrico";#N/A,#N/A,FALSE,"Valv. Seguridad"}</definedName>
    <definedName name="gba" hidden="1">{#N/A,#N/A,FALSE,"orthoflow";#N/A,#N/A,FALSE,"Miscelaneos";#N/A,#N/A,FALSE,"Instrumentacio";#N/A,#N/A,FALSE,"Electrico";#N/A,#N/A,FALSE,"Valv. Seguridad"}</definedName>
    <definedName name="gbac" localSheetId="0" hidden="1">{#N/A,#N/A,FALSE,"Estatico";#N/A,#N/A,FALSE,"Tuberia";#N/A,#N/A,FALSE,"Instrumentación";#N/A,#N/A,FALSE,"Mecanica";#N/A,#N/A,FALSE,"Electrico";#N/A,#N/A,FALSE,"Ofic.Civiles"}</definedName>
    <definedName name="gbac" hidden="1">{#N/A,#N/A,FALSE,"Estatico";#N/A,#N/A,FALSE,"Tuberia";#N/A,#N/A,FALSE,"Instrumentación";#N/A,#N/A,FALSE,"Mecanica";#N/A,#N/A,FALSE,"Electrico";#N/A,#N/A,FALSE,"Ofic.Civiles"}</definedName>
    <definedName name="gbbfghghj" localSheetId="0" hidden="1">{"TAB1",#N/A,TRUE,"GENERAL";"TAB2",#N/A,TRUE,"GENERAL";"TAB3",#N/A,TRUE,"GENERAL";"TAB4",#N/A,TRUE,"GENERAL";"TAB5",#N/A,TRUE,"GENERAL"}</definedName>
    <definedName name="gbbfghghj" hidden="1">{"TAB1",#N/A,TRUE,"GENERAL";"TAB2",#N/A,TRUE,"GENERAL";"TAB3",#N/A,TRUE,"GENERAL";"TAB4",#N/A,TRUE,"GENERAL";"TAB5",#N/A,TRUE,"GENERAL"}</definedName>
    <definedName name="GCB">#REF!</definedName>
    <definedName name="GCI">#REF!</definedName>
    <definedName name="GCN">#REF!</definedName>
    <definedName name="GCP">#REF!</definedName>
    <definedName name="GDN">#REF!</definedName>
    <definedName name="GDR">#REF!</definedName>
    <definedName name="gdt" localSheetId="0" hidden="1">{"TAB1",#N/A,TRUE,"GENERAL";"TAB2",#N/A,TRUE,"GENERAL";"TAB3",#N/A,TRUE,"GENERAL";"TAB4",#N/A,TRUE,"GENERAL";"TAB5",#N/A,TRUE,"GENERAL"}</definedName>
    <definedName name="gdt" hidden="1">{"TAB1",#N/A,TRUE,"GENERAL";"TAB2",#N/A,TRUE,"GENERAL";"TAB3",#N/A,TRUE,"GENERAL";"TAB4",#N/A,TRUE,"GENERAL";"TAB5",#N/A,TRUE,"GENERAL"}</definedName>
    <definedName name="GEA">#REF!</definedName>
    <definedName name="GEA1_1">#REF!</definedName>
    <definedName name="GEA1_1_1">#REF!</definedName>
    <definedName name="GEA1_1_10">#REF!</definedName>
    <definedName name="GEA1_1_2">#REF!</definedName>
    <definedName name="GEA1_1_3">#REF!</definedName>
    <definedName name="GEA1_1_4">#REF!</definedName>
    <definedName name="GEA1_1_5">#REF!</definedName>
    <definedName name="GEA1_1_6">#REF!</definedName>
    <definedName name="GEA1_1_7">#REF!</definedName>
    <definedName name="GEA1_1_8">#REF!</definedName>
    <definedName name="GEA1_1_9">#REF!</definedName>
    <definedName name="GEA1_2">#REF!</definedName>
    <definedName name="GEA1_3">#REF!</definedName>
    <definedName name="GEA1_4">#REF!</definedName>
    <definedName name="GEC">#REF!</definedName>
    <definedName name="GEC_ON_DAPIAY" localSheetId="0">#REF!</definedName>
    <definedName name="GEC_ON_DAPIAY">#REF!</definedName>
    <definedName name="GEC_ON_GER" localSheetId="0">#REF!</definedName>
    <definedName name="GEC_ON_GER">#REF!</definedName>
    <definedName name="geg" localSheetId="0" hidden="1">{"via1",#N/A,TRUE,"general";"via2",#N/A,TRUE,"general";"via3",#N/A,TRUE,"general"}</definedName>
    <definedName name="geg" hidden="1">{"via1",#N/A,TRUE,"general";"via2",#N/A,TRUE,"general";"via3",#N/A,TRUE,"general"}</definedName>
    <definedName name="GENERAL">#REF!</definedName>
    <definedName name="GENERAL1">#REF!</definedName>
    <definedName name="Geotex">#REF!</definedName>
    <definedName name="GERENCIA">#REF!</definedName>
    <definedName name="GERENCIA1">#REF!</definedName>
    <definedName name="GERENCIA2">#REF!</definedName>
    <definedName name="Gerente">#REF!</definedName>
    <definedName name="gerg" localSheetId="0" hidden="1">{"TAB1",#N/A,TRUE,"GENERAL";"TAB2",#N/A,TRUE,"GENERAL";"TAB3",#N/A,TRUE,"GENERAL";"TAB4",#N/A,TRUE,"GENERAL";"TAB5",#N/A,TRUE,"GENERAL"}</definedName>
    <definedName name="gerg" hidden="1">{"TAB1",#N/A,TRUE,"GENERAL";"TAB2",#N/A,TRUE,"GENERAL";"TAB3",#N/A,TRUE,"GENERAL";"TAB4",#N/A,TRUE,"GENERAL";"TAB5",#N/A,TRUE,"GENERAL"}</definedName>
    <definedName name="gerg54" localSheetId="0" hidden="1">{"via1",#N/A,TRUE,"general";"via2",#N/A,TRUE,"general";"via3",#N/A,TRUE,"general"}</definedName>
    <definedName name="gerg54" hidden="1">{"via1",#N/A,TRUE,"general";"via2",#N/A,TRUE,"general";"via3",#N/A,TRUE,"general"}</definedName>
    <definedName name="gergew" localSheetId="0" hidden="1">{"TAB1",#N/A,TRUE,"GENERAL";"TAB2",#N/A,TRUE,"GENERAL";"TAB3",#N/A,TRUE,"GENERAL";"TAB4",#N/A,TRUE,"GENERAL";"TAB5",#N/A,TRUE,"GENERAL"}</definedName>
    <definedName name="gergew" hidden="1">{"TAB1",#N/A,TRUE,"GENERAL";"TAB2",#N/A,TRUE,"GENERAL";"TAB3",#N/A,TRUE,"GENERAL";"TAB4",#N/A,TRUE,"GENERAL";"TAB5",#N/A,TRUE,"GENERAL"}</definedName>
    <definedName name="gergw" localSheetId="0" hidden="1">{"TAB1",#N/A,TRUE,"GENERAL";"TAB2",#N/A,TRUE,"GENERAL";"TAB3",#N/A,TRUE,"GENERAL";"TAB4",#N/A,TRUE,"GENERAL";"TAB5",#N/A,TRUE,"GENERAL"}</definedName>
    <definedName name="gergw" hidden="1">{"TAB1",#N/A,TRUE,"GENERAL";"TAB2",#N/A,TRUE,"GENERAL";"TAB3",#N/A,TRUE,"GENERAL";"TAB4",#N/A,TRUE,"GENERAL";"TAB5",#N/A,TRUE,"GENERAL"}</definedName>
    <definedName name="gfd" localSheetId="0" hidden="1">{"TAB1",#N/A,TRUE,"GENERAL";"TAB2",#N/A,TRUE,"GENERAL";"TAB3",#N/A,TRUE,"GENERAL";"TAB4",#N/A,TRUE,"GENERAL";"TAB5",#N/A,TRUE,"GENERAL"}</definedName>
    <definedName name="gfd" hidden="1">{"TAB1",#N/A,TRUE,"GENERAL";"TAB2",#N/A,TRUE,"GENERAL";"TAB3",#N/A,TRUE,"GENERAL";"TAB4",#N/A,TRUE,"GENERAL";"TAB5",#N/A,TRUE,"GENERAL"}</definedName>
    <definedName name="gfdg" localSheetId="0" hidden="1">{"via1",#N/A,TRUE,"general";"via2",#N/A,TRUE,"general";"via3",#N/A,TRUE,"general"}</definedName>
    <definedName name="gfdg" hidden="1">{"via1",#N/A,TRUE,"general";"via2",#N/A,TRUE,"general";"via3",#N/A,TRUE,"general"}</definedName>
    <definedName name="gffgfhhf" localSheetId="0" hidden="1">{#N/A,#N/A,TRUE,"INGENIERIA";#N/A,#N/A,TRUE,"COMPRAS";#N/A,#N/A,TRUE,"DIRECCION";#N/A,#N/A,TRUE,"RESUMEN"}</definedName>
    <definedName name="gffgfhhf" hidden="1">{#N/A,#N/A,TRUE,"INGENIERIA";#N/A,#N/A,TRUE,"COMPRAS";#N/A,#N/A,TRUE,"DIRECCION";#N/A,#N/A,TRUE,"RESUMEN"}</definedName>
    <definedName name="gfgfgr" localSheetId="0" hidden="1">{"via1",#N/A,TRUE,"general";"via2",#N/A,TRUE,"general";"via3",#N/A,TRUE,"general"}</definedName>
    <definedName name="gfgfgr" hidden="1">{"via1",#N/A,TRUE,"general";"via2",#N/A,TRUE,"general";"via3",#N/A,TRUE,"general"}</definedName>
    <definedName name="gfhf" localSheetId="0" hidden="1">{"via1",#N/A,TRUE,"general";"via2",#N/A,TRUE,"general";"via3",#N/A,TRUE,"general"}</definedName>
    <definedName name="gfhf" hidden="1">{"via1",#N/A,TRUE,"general";"via2",#N/A,TRUE,"general";"via3",#N/A,TRUE,"general"}</definedName>
    <definedName name="gfhfdh" localSheetId="0" hidden="1">{"TAB1",#N/A,TRUE,"GENERAL";"TAB2",#N/A,TRUE,"GENERAL";"TAB3",#N/A,TRUE,"GENERAL";"TAB4",#N/A,TRUE,"GENERAL";"TAB5",#N/A,TRUE,"GENERAL"}</definedName>
    <definedName name="gfhfdh" hidden="1">{"TAB1",#N/A,TRUE,"GENERAL";"TAB2",#N/A,TRUE,"GENERAL";"TAB3",#N/A,TRUE,"GENERAL";"TAB4",#N/A,TRUE,"GENERAL";"TAB5",#N/A,TRUE,"GENERAL"}</definedName>
    <definedName name="gfhgfh" localSheetId="0" hidden="1">{"TAB1",#N/A,TRUE,"GENERAL";"TAB2",#N/A,TRUE,"GENERAL";"TAB3",#N/A,TRUE,"GENERAL";"TAB4",#N/A,TRUE,"GENERAL";"TAB5",#N/A,TRUE,"GENERAL"}</definedName>
    <definedName name="gfhgfh" hidden="1">{"TAB1",#N/A,TRUE,"GENERAL";"TAB2",#N/A,TRUE,"GENERAL";"TAB3",#N/A,TRUE,"GENERAL";"TAB4",#N/A,TRUE,"GENERAL";"TAB5",#N/A,TRUE,"GENERAL"}</definedName>
    <definedName name="GFJHGJ" localSheetId="0" hidden="1">{"TAB1",#N/A,TRUE,"GENERAL";"TAB2",#N/A,TRUE,"GENERAL";"TAB3",#N/A,TRUE,"GENERAL";"TAB4",#N/A,TRUE,"GENERAL";"TAB5",#N/A,TRUE,"GENERAL"}</definedName>
    <definedName name="GFJHGJ" hidden="1">{"TAB1",#N/A,TRUE,"GENERAL";"TAB2",#N/A,TRUE,"GENERAL";"TAB3",#N/A,TRUE,"GENERAL";"TAB4",#N/A,TRUE,"GENERAL";"TAB5",#N/A,TRUE,"GENERAL"}</definedName>
    <definedName name="gfjjh" localSheetId="0" hidden="1">{"via1",#N/A,TRUE,"general";"via2",#N/A,TRUE,"general";"via3",#N/A,TRUE,"general"}</definedName>
    <definedName name="gfjjh" hidden="1">{"via1",#N/A,TRUE,"general";"via2",#N/A,TRUE,"general";"via3",#N/A,TRUE,"general"}</definedName>
    <definedName name="GFN">#REF!</definedName>
    <definedName name="gfutyj6" localSheetId="0" hidden="1">{"via1",#N/A,TRUE,"general";"via2",#N/A,TRUE,"general";"via3",#N/A,TRUE,"general"}</definedName>
    <definedName name="gfutyj6" hidden="1">{"via1",#N/A,TRUE,"general";"via2",#N/A,TRUE,"general";"via3",#N/A,TRUE,"general"}</definedName>
    <definedName name="gg" localSheetId="0" hidden="1">{"TAB1",#N/A,TRUE,"GENERAL";"TAB2",#N/A,TRUE,"GENERAL";"TAB3",#N/A,TRUE,"GENERAL";"TAB4",#N/A,TRUE,"GENERAL";"TAB5",#N/A,TRUE,"GENERAL"}</definedName>
    <definedName name="gg" hidden="1">{"TAB1",#N/A,TRUE,"GENERAL";"TAB2",#N/A,TRUE,"GENERAL";"TAB3",#N/A,TRUE,"GENERAL";"TAB4",#N/A,TRUE,"GENERAL";"TAB5",#N/A,TRUE,"GENERAL"}</definedName>
    <definedName name="ggdr" localSheetId="0" hidden="1">{"via1",#N/A,TRUE,"general";"via2",#N/A,TRUE,"general";"via3",#N/A,TRUE,"general"}</definedName>
    <definedName name="ggdr" hidden="1">{"via1",#N/A,TRUE,"general";"via2",#N/A,TRUE,"general";"via3",#N/A,TRUE,"general"}</definedName>
    <definedName name="ggerg" localSheetId="0" hidden="1">{"TAB1",#N/A,TRUE,"GENERAL";"TAB2",#N/A,TRUE,"GENERAL";"TAB3",#N/A,TRUE,"GENERAL";"TAB4",#N/A,TRUE,"GENERAL";"TAB5",#N/A,TRUE,"GENERAL"}</definedName>
    <definedName name="ggerg" hidden="1">{"TAB1",#N/A,TRUE,"GENERAL";"TAB2",#N/A,TRUE,"GENERAL";"TAB3",#N/A,TRUE,"GENERAL";"TAB4",#N/A,TRUE,"GENERAL";"TAB5",#N/A,TRUE,"GENERAL"}</definedName>
    <definedName name="GGG" localSheetId="0">'PLAN INDICATIVO SISPT 256'!ERR</definedName>
    <definedName name="GGG">[0]!ERR</definedName>
    <definedName name="gggb" localSheetId="0" hidden="1">{"TAB1",#N/A,TRUE,"GENERAL";"TAB2",#N/A,TRUE,"GENERAL";"TAB3",#N/A,TRUE,"GENERAL";"TAB4",#N/A,TRUE,"GENERAL";"TAB5",#N/A,TRUE,"GENERAL"}</definedName>
    <definedName name="gggb" hidden="1">{"TAB1",#N/A,TRUE,"GENERAL";"TAB2",#N/A,TRUE,"GENERAL";"TAB3",#N/A,TRUE,"GENERAL";"TAB4",#N/A,TRUE,"GENERAL";"TAB5",#N/A,TRUE,"GENERAL"}</definedName>
    <definedName name="gggg" localSheetId="0" hidden="1">{"via1",#N/A,TRUE,"general";"via2",#N/A,TRUE,"general";"via3",#N/A,TRUE,"general"}</definedName>
    <definedName name="gggg" hidden="1">{"via1",#N/A,TRUE,"general";"via2",#N/A,TRUE,"general";"via3",#N/A,TRUE,"general"}</definedName>
    <definedName name="ggggd" localSheetId="0" hidden="1">{"TAB1",#N/A,TRUE,"GENERAL";"TAB2",#N/A,TRUE,"GENERAL";"TAB3",#N/A,TRUE,"GENERAL";"TAB4",#N/A,TRUE,"GENERAL";"TAB5",#N/A,TRUE,"GENERAL"}</definedName>
    <definedName name="ggggd" hidden="1">{"TAB1",#N/A,TRUE,"GENERAL";"TAB2",#N/A,TRUE,"GENERAL";"TAB3",#N/A,TRUE,"GENERAL";"TAB4",#N/A,TRUE,"GENERAL";"TAB5",#N/A,TRUE,"GENERAL"}</definedName>
    <definedName name="gggggt" localSheetId="0" hidden="1">{"via1",#N/A,TRUE,"general";"via2",#N/A,TRUE,"general";"via3",#N/A,TRUE,"general"}</definedName>
    <definedName name="gggggt" hidden="1">{"via1",#N/A,TRUE,"general";"via2",#N/A,TRUE,"general";"via3",#N/A,TRUE,"general"}</definedName>
    <definedName name="gggghn" localSheetId="0" hidden="1">{"TAB1",#N/A,TRUE,"GENERAL";"TAB2",#N/A,TRUE,"GENERAL";"TAB3",#N/A,TRUE,"GENERAL";"TAB4",#N/A,TRUE,"GENERAL";"TAB5",#N/A,TRUE,"GENERAL"}</definedName>
    <definedName name="gggghn" hidden="1">{"TAB1",#N/A,TRUE,"GENERAL";"TAB2",#N/A,TRUE,"GENERAL";"TAB3",#N/A,TRUE,"GENERAL";"TAB4",#N/A,TRUE,"GENERAL";"TAB5",#N/A,TRUE,"GENERAL"}</definedName>
    <definedName name="ggggt" localSheetId="0" hidden="1">{"TAB1",#N/A,TRUE,"GENERAL";"TAB2",#N/A,TRUE,"GENERAL";"TAB3",#N/A,TRUE,"GENERAL";"TAB4",#N/A,TRUE,"GENERAL";"TAB5",#N/A,TRUE,"GENERAL"}</definedName>
    <definedName name="ggggt" hidden="1">{"TAB1",#N/A,TRUE,"GENERAL";"TAB2",#N/A,TRUE,"GENERAL";"TAB3",#N/A,TRUE,"GENERAL";"TAB4",#N/A,TRUE,"GENERAL";"TAB5",#N/A,TRUE,"GENERAL"}</definedName>
    <definedName name="ggggy" localSheetId="0" hidden="1">{"TAB1",#N/A,TRUE,"GENERAL";"TAB2",#N/A,TRUE,"GENERAL";"TAB3",#N/A,TRUE,"GENERAL";"TAB4",#N/A,TRUE,"GENERAL";"TAB5",#N/A,TRUE,"GENERAL"}</definedName>
    <definedName name="ggggy" hidden="1">{"TAB1",#N/A,TRUE,"GENERAL";"TAB2",#N/A,TRUE,"GENERAL";"TAB3",#N/A,TRUE,"GENERAL";"TAB4",#N/A,TRUE,"GENERAL";"TAB5",#N/A,TRUE,"GENERAL"}</definedName>
    <definedName name="gggtgd" localSheetId="0" hidden="1">{"via1",#N/A,TRUE,"general";"via2",#N/A,TRUE,"general";"via3",#N/A,TRUE,"general"}</definedName>
    <definedName name="gggtgd" hidden="1">{"via1",#N/A,TRUE,"general";"via2",#N/A,TRUE,"general";"via3",#N/A,TRUE,"general"}</definedName>
    <definedName name="ggjgjkg" localSheetId="0" hidden="1">{#N/A,#N/A,TRUE,"1842CWN0"}</definedName>
    <definedName name="ggjgjkg" hidden="1">{#N/A,#N/A,TRUE,"1842CWN0"}</definedName>
    <definedName name="ggtgt" localSheetId="0" hidden="1">{"via1",#N/A,TRUE,"general";"via2",#N/A,TRUE,"general";"via3",#N/A,TRUE,"general"}</definedName>
    <definedName name="ggtgt" hidden="1">{"via1",#N/A,TRUE,"general";"via2",#N/A,TRUE,"general";"via3",#N/A,TRUE,"general"}</definedName>
    <definedName name="ghdghuy" localSheetId="0" hidden="1">{"via1",#N/A,TRUE,"general";"via2",#N/A,TRUE,"general";"via3",#N/A,TRUE,"general"}</definedName>
    <definedName name="ghdghuy" hidden="1">{"via1",#N/A,TRUE,"general";"via2",#N/A,TRUE,"general";"via3",#N/A,TRUE,"general"}</definedName>
    <definedName name="GHDP" localSheetId="0" hidden="1">{"via1",#N/A,TRUE,"general";"via2",#N/A,TRUE,"general";"via3",#N/A,TRUE,"general"}</definedName>
    <definedName name="GHDP" hidden="1">{"via1",#N/A,TRUE,"general";"via2",#N/A,TRUE,"general";"via3",#N/A,TRUE,"general"}</definedName>
    <definedName name="ghf">#REF!</definedName>
    <definedName name="ghfg" localSheetId="0" hidden="1">{"via1",#N/A,TRUE,"general";"via2",#N/A,TRUE,"general";"via3",#N/A,TRUE,"general"}</definedName>
    <definedName name="ghfg" hidden="1">{"via1",#N/A,TRUE,"general";"via2",#N/A,TRUE,"general";"via3",#N/A,TRUE,"general"}</definedName>
    <definedName name="ghghy">#REF!</definedName>
    <definedName name="ghjghj" localSheetId="0" hidden="1">{"TAB1",#N/A,TRUE,"GENERAL";"TAB2",#N/A,TRUE,"GENERAL";"TAB3",#N/A,TRUE,"GENERAL";"TAB4",#N/A,TRUE,"GENERAL";"TAB5",#N/A,TRUE,"GENERAL"}</definedName>
    <definedName name="ghjghj" hidden="1">{"TAB1",#N/A,TRUE,"GENERAL";"TAB2",#N/A,TRUE,"GENERAL";"TAB3",#N/A,TRUE,"GENERAL";"TAB4",#N/A,TRUE,"GENERAL";"TAB5",#N/A,TRUE,"GENERAL"}</definedName>
    <definedName name="GHKJHK" localSheetId="0" hidden="1">{"TAB1",#N/A,TRUE,"GENERAL";"TAB2",#N/A,TRUE,"GENERAL";"TAB3",#N/A,TRUE,"GENERAL";"TAB4",#N/A,TRUE,"GENERAL";"TAB5",#N/A,TRUE,"GENERAL"}</definedName>
    <definedName name="GHKJHK" hidden="1">{"TAB1",#N/A,TRUE,"GENERAL";"TAB2",#N/A,TRUE,"GENERAL";"TAB3",#N/A,TRUE,"GENERAL";"TAB4",#N/A,TRUE,"GENERAL";"TAB5",#N/A,TRUE,"GENERAL"}</definedName>
    <definedName name="ghnbbfr" localSheetId="0" hidden="1">{#N/A,#N/A,TRUE,"1842CWN0"}</definedName>
    <definedName name="ghnbbfr" hidden="1">{#N/A,#N/A,TRUE,"1842CWN0"}</definedName>
    <definedName name="GJHVCB" localSheetId="0" hidden="1">{"TAB1",#N/A,TRUE,"GENERAL";"TAB2",#N/A,TRUE,"GENERAL";"TAB3",#N/A,TRUE,"GENERAL";"TAB4",#N/A,TRUE,"GENERAL";"TAB5",#N/A,TRUE,"GENERAL"}</definedName>
    <definedName name="GJHVCB" hidden="1">{"TAB1",#N/A,TRUE,"GENERAL";"TAB2",#N/A,TRUE,"GENERAL";"TAB3",#N/A,TRUE,"GENERAL";"TAB4",#N/A,TRUE,"GENERAL";"TAB5",#N/A,TRUE,"GENERAL"}</definedName>
    <definedName name="gk" localSheetId="0" hidden="1">{"via1",#N/A,TRUE,"general";"via2",#N/A,TRUE,"general";"via3",#N/A,TRUE,"general"}</definedName>
    <definedName name="gk" hidden="1">{"via1",#N/A,TRUE,"general";"via2",#N/A,TRUE,"general";"via3",#N/A,TRUE,"general"}</definedName>
    <definedName name="GKJDGDIJZ">"Imagen 3"</definedName>
    <definedName name="GMM_ON_ASO" localSheetId="0">#REF!</definedName>
    <definedName name="GMM_ON_ASO">#REF!</definedName>
    <definedName name="GMM_ON_DMARES" localSheetId="0">#REF!</definedName>
    <definedName name="GMM_ON_DMARES">#REF!</definedName>
    <definedName name="GMM_ON_DRIO" localSheetId="0">#REF!</definedName>
    <definedName name="GMM_ON_DRIO">#REF!</definedName>
    <definedName name="GOR" localSheetId="0">#REF!</definedName>
    <definedName name="GOR">#REF!</definedName>
    <definedName name="GOT" localSheetId="0">#REF!</definedName>
    <definedName name="GOT">#REF!</definedName>
    <definedName name="GPO" localSheetId="0">#REF!</definedName>
    <definedName name="GPO">#REF!</definedName>
    <definedName name="GPR" localSheetId="0">#REF!</definedName>
    <definedName name="GPR">#REF!</definedName>
    <definedName name="GRAF1ANO" localSheetId="0" hidden="1">{"via1",#N/A,TRUE,"general";"via2",#N/A,TRUE,"general";"via3",#N/A,TRUE,"general"}</definedName>
    <definedName name="GRAF1ANO" hidden="1">{"via1",#N/A,TRUE,"general";"via2",#N/A,TRUE,"general";"via3",#N/A,TRUE,"general"}</definedName>
    <definedName name="GRAF1AÑO" localSheetId="0" hidden="1">{"TAB1",#N/A,TRUE,"GENERAL";"TAB2",#N/A,TRUE,"GENERAL";"TAB3",#N/A,TRUE,"GENERAL";"TAB4",#N/A,TRUE,"GENERAL";"TAB5",#N/A,TRUE,"GENERAL"}</definedName>
    <definedName name="GRAF1AÑO" hidden="1">{"TAB1",#N/A,TRUE,"GENERAL";"TAB2",#N/A,TRUE,"GENERAL";"TAB3",#N/A,TRUE,"GENERAL";"TAB4",#N/A,TRUE,"GENERAL";"TAB5",#N/A,TRUE,"GENERAL"}</definedName>
    <definedName name="GRAF2">#REF!</definedName>
    <definedName name="GRAF3">#REF!</definedName>
    <definedName name="GRC" localSheetId="0">#REF!</definedName>
    <definedName name="GRC">#REF!</definedName>
    <definedName name="GRC_ON_ASO" localSheetId="0">#REF!</definedName>
    <definedName name="GRC_ON_ASO">#REF!</definedName>
    <definedName name="GRC_ON_DAPIAY" localSheetId="0">#REF!</definedName>
    <definedName name="GRC_ON_DAPIAY">#REF!</definedName>
    <definedName name="GRC_ON_GER" localSheetId="0">#REF!</definedName>
    <definedName name="GRC_ON_GER">#REF!</definedName>
    <definedName name="gregds" localSheetId="0" hidden="1">{"TAB1",#N/A,TRUE,"GENERAL";"TAB2",#N/A,TRUE,"GENERAL";"TAB3",#N/A,TRUE,"GENERAL";"TAB4",#N/A,TRUE,"GENERAL";"TAB5",#N/A,TRUE,"GENERAL"}</definedName>
    <definedName name="gregds" hidden="1">{"TAB1",#N/A,TRUE,"GENERAL";"TAB2",#N/A,TRUE,"GENERAL";"TAB3",#N/A,TRUE,"GENERAL";"TAB4",#N/A,TRUE,"GENERAL";"TAB5",#N/A,TRUE,"GENERAL"}</definedName>
    <definedName name="grehrtyh" localSheetId="0" hidden="1">{"TAB1",#N/A,TRUE,"GENERAL";"TAB2",#N/A,TRUE,"GENERAL";"TAB3",#N/A,TRUE,"GENERAL";"TAB4",#N/A,TRUE,"GENERAL";"TAB5",#N/A,TRUE,"GENERAL"}</definedName>
    <definedName name="grehrtyh" hidden="1">{"TAB1",#N/A,TRUE,"GENERAL";"TAB2",#N/A,TRUE,"GENERAL";"TAB3",#N/A,TRUE,"GENERAL";"TAB4",#N/A,TRUE,"GENERAL";"TAB5",#N/A,TRUE,"GENERAL"}</definedName>
    <definedName name="grggwero" localSheetId="0" hidden="1">{"via1",#N/A,TRUE,"general";"via2",#N/A,TRUE,"general";"via3",#N/A,TRUE,"general"}</definedName>
    <definedName name="grggwero" hidden="1">{"via1",#N/A,TRUE,"general";"via2",#N/A,TRUE,"general";"via3",#N/A,TRUE,"general"}</definedName>
    <definedName name="GRM">#REF!</definedName>
    <definedName name="GRM_ON_DMARES" localSheetId="0">#REF!</definedName>
    <definedName name="GRM_ON_DMARES">#REF!</definedName>
    <definedName name="GRM_ON_DRIO" localSheetId="0">#REF!</definedName>
    <definedName name="GRM_ON_DRIO">#REF!</definedName>
    <definedName name="GRN" localSheetId="0">#REF!</definedName>
    <definedName name="GRN">#REF!</definedName>
    <definedName name="GRN_ON_ASO" localSheetId="0">#REF!</definedName>
    <definedName name="GRN_ON_ASO">#REF!</definedName>
    <definedName name="GRN_ON_DIREC" localSheetId="0">#REF!</definedName>
    <definedName name="GRN_ON_DIREC">#REF!</definedName>
    <definedName name="GRS" localSheetId="0">#REF!</definedName>
    <definedName name="GRS">#REF!</definedName>
    <definedName name="GRS_ON_ASO" localSheetId="0">#REF!</definedName>
    <definedName name="GRS_ON_ASO">#REF!</definedName>
    <definedName name="GRS_ON_DIREC" localSheetId="0">#REF!</definedName>
    <definedName name="GRS_ON_DIREC">#REF!</definedName>
    <definedName name="GRS_ON_HUIL" localSheetId="0">#REF!</definedName>
    <definedName name="GRS_ON_HUIL">#REF!</definedName>
    <definedName name="grtyerh" localSheetId="0" hidden="1">{"TAB1",#N/A,TRUE,"GENERAL";"TAB2",#N/A,TRUE,"GENERAL";"TAB3",#N/A,TRUE,"GENERAL";"TAB4",#N/A,TRUE,"GENERAL";"TAB5",#N/A,TRUE,"GENERAL"}</definedName>
    <definedName name="grtyerh" hidden="1">{"TAB1",#N/A,TRUE,"GENERAL";"TAB2",#N/A,TRUE,"GENERAL";"TAB3",#N/A,TRUE,"GENERAL";"TAB4",#N/A,TRUE,"GENERAL";"TAB5",#N/A,TRUE,"GENERAL"}</definedName>
    <definedName name="GRUPO1">#REF!</definedName>
    <definedName name="GRUPO123">#REF!</definedName>
    <definedName name="GRUPO13">#REF!</definedName>
    <definedName name="GRUPO2">#REF!</definedName>
    <definedName name="grupo3">#REF!</definedName>
    <definedName name="grupo4">#REF!</definedName>
    <definedName name="grupo5">#REF!</definedName>
    <definedName name="grupo6">#REF!</definedName>
    <definedName name="grupo7">#REF!</definedName>
    <definedName name="grupo8">#REF!</definedName>
    <definedName name="grupo9">#REF!</definedName>
    <definedName name="GSDG" localSheetId="0" hidden="1">{"TAB1",#N/A,TRUE,"GENERAL";"TAB2",#N/A,TRUE,"GENERAL";"TAB3",#N/A,TRUE,"GENERAL";"TAB4",#N/A,TRUE,"GENERAL";"TAB5",#N/A,TRUE,"GENERAL"}</definedName>
    <definedName name="GSDG" hidden="1">{"TAB1",#N/A,TRUE,"GENERAL";"TAB2",#N/A,TRUE,"GENERAL";"TAB3",#N/A,TRUE,"GENERAL";"TAB4",#N/A,TRUE,"GENERAL";"TAB5",#N/A,TRUE,"GENERAL"}</definedName>
    <definedName name="gsfsf" localSheetId="0" hidden="1">{"via1",#N/A,TRUE,"general";"via2",#N/A,TRUE,"general";"via3",#N/A,TRUE,"general"}</definedName>
    <definedName name="gsfsf" hidden="1">{"via1",#N/A,TRUE,"general";"via2",#N/A,TRUE,"general";"via3",#N/A,TRUE,"general"}</definedName>
    <definedName name="GT">#REF!</definedName>
    <definedName name="GTC" localSheetId="0">#REF!</definedName>
    <definedName name="GTC">#REF!</definedName>
    <definedName name="GTE" localSheetId="0">#REF!</definedName>
    <definedName name="GTE">#REF!</definedName>
    <definedName name="gtgt" localSheetId="0" hidden="1">{"via1",#N/A,TRUE,"general";"via2",#N/A,TRUE,"general";"via3",#N/A,TRUE,"general"}</definedName>
    <definedName name="gtgt" hidden="1">{"via1",#N/A,TRUE,"general";"via2",#N/A,TRUE,"general";"via3",#N/A,TRUE,"general"}</definedName>
    <definedName name="gtgtg" localSheetId="0" hidden="1">{"via1",#N/A,TRUE,"general";"via2",#N/A,TRUE,"general";"via3",#N/A,TRUE,"general"}</definedName>
    <definedName name="gtgtg" hidden="1">{"via1",#N/A,TRUE,"general";"via2",#N/A,TRUE,"general";"via3",#N/A,TRUE,"general"}</definedName>
    <definedName name="gtgtgff" localSheetId="0" hidden="1">{"via1",#N/A,TRUE,"general";"via2",#N/A,TRUE,"general";"via3",#N/A,TRUE,"general"}</definedName>
    <definedName name="gtgtgff" hidden="1">{"via1",#N/A,TRUE,"general";"via2",#N/A,TRUE,"general";"via3",#N/A,TRUE,"general"}</definedName>
    <definedName name="gtgtgyh" localSheetId="0" hidden="1">{"TAB1",#N/A,TRUE,"GENERAL";"TAB2",#N/A,TRUE,"GENERAL";"TAB3",#N/A,TRUE,"GENERAL";"TAB4",#N/A,TRUE,"GENERAL";"TAB5",#N/A,TRUE,"GENERAL"}</definedName>
    <definedName name="gtgtgyh" hidden="1">{"TAB1",#N/A,TRUE,"GENERAL";"TAB2",#N/A,TRUE,"GENERAL";"TAB3",#N/A,TRUE,"GENERAL";"TAB4",#N/A,TRUE,"GENERAL";"TAB5",#N/A,TRUE,"GENERAL"}</definedName>
    <definedName name="gtgth" localSheetId="0" hidden="1">{"TAB1",#N/A,TRUE,"GENERAL";"TAB2",#N/A,TRUE,"GENERAL";"TAB3",#N/A,TRUE,"GENERAL";"TAB4",#N/A,TRUE,"GENERAL";"TAB5",#N/A,TRUE,"GENERAL"}</definedName>
    <definedName name="gtgth" hidden="1">{"TAB1",#N/A,TRUE,"GENERAL";"TAB2",#N/A,TRUE,"GENERAL";"TAB3",#N/A,TRUE,"GENERAL";"TAB4",#N/A,TRUE,"GENERAL";"TAB5",#N/A,TRUE,"GENERAL"}</definedName>
    <definedName name="GTO_ADMON">#REF!</definedName>
    <definedName name="GTO_INVEST">#REF!</definedName>
    <definedName name="GTO_OPERA">#REF!</definedName>
    <definedName name="GTP" localSheetId="0">#REF!</definedName>
    <definedName name="GTP">#REF!</definedName>
    <definedName name="GTRE" localSheetId="0">#REF!</definedName>
    <definedName name="GTRE">#REF!</definedName>
    <definedName name="h" localSheetId="0">#REF!</definedName>
    <definedName name="h">#REF!</definedName>
    <definedName name="H_pump" localSheetId="0">#REF!</definedName>
    <definedName name="H_pump">#REF!</definedName>
    <definedName name="h9h" localSheetId="0" hidden="1">{"via1",#N/A,TRUE,"general";"via2",#N/A,TRUE,"general";"via3",#N/A,TRUE,"general"}</definedName>
    <definedName name="h9h" hidden="1">{"via1",#N/A,TRUE,"general";"via2",#N/A,TRUE,"general";"via3",#N/A,TRUE,"general"}</definedName>
    <definedName name="Hazards">#REF!</definedName>
    <definedName name="hbfdhrw" localSheetId="0" hidden="1">{"TAB1",#N/A,TRUE,"GENERAL";"TAB2",#N/A,TRUE,"GENERAL";"TAB3",#N/A,TRUE,"GENERAL";"TAB4",#N/A,TRUE,"GENERAL";"TAB5",#N/A,TRUE,"GENERAL"}</definedName>
    <definedName name="hbfdhrw" hidden="1">{"TAB1",#N/A,TRUE,"GENERAL";"TAB2",#N/A,TRUE,"GENERAL";"TAB3",#N/A,TRUE,"GENERAL";"TAB4",#N/A,TRUE,"GENERAL";"TAB5",#N/A,TRUE,"GENERAL"}</definedName>
    <definedName name="hdfh" localSheetId="0" hidden="1">{"via1",#N/A,TRUE,"general";"via2",#N/A,TRUE,"general";"via3",#N/A,TRUE,"general"}</definedName>
    <definedName name="hdfh" hidden="1">{"via1",#N/A,TRUE,"general";"via2",#N/A,TRUE,"general";"via3",#N/A,TRUE,"general"}</definedName>
    <definedName name="hdfh4" localSheetId="0" hidden="1">{"TAB1",#N/A,TRUE,"GENERAL";"TAB2",#N/A,TRUE,"GENERAL";"TAB3",#N/A,TRUE,"GENERAL";"TAB4",#N/A,TRUE,"GENERAL";"TAB5",#N/A,TRUE,"GENERAL"}</definedName>
    <definedName name="hdfh4" hidden="1">{"TAB1",#N/A,TRUE,"GENERAL";"TAB2",#N/A,TRUE,"GENERAL";"TAB3",#N/A,TRUE,"GENERAL";"TAB4",#N/A,TRUE,"GENERAL";"TAB5",#N/A,TRUE,"GENERAL"}</definedName>
    <definedName name="hdfhwq" localSheetId="0" hidden="1">{"TAB1",#N/A,TRUE,"GENERAL";"TAB2",#N/A,TRUE,"GENERAL";"TAB3",#N/A,TRUE,"GENERAL";"TAB4",#N/A,TRUE,"GENERAL";"TAB5",#N/A,TRUE,"GENERAL"}</definedName>
    <definedName name="hdfhwq" hidden="1">{"TAB1",#N/A,TRUE,"GENERAL";"TAB2",#N/A,TRUE,"GENERAL";"TAB3",#N/A,TRUE,"GENERAL";"TAB4",#N/A,TRUE,"GENERAL";"TAB5",#N/A,TRUE,"GENERAL"}</definedName>
    <definedName name="hdgh" localSheetId="0" hidden="1">{"via1",#N/A,TRUE,"general";"via2",#N/A,TRUE,"general";"via3",#N/A,TRUE,"general"}</definedName>
    <definedName name="hdgh" hidden="1">{"via1",#N/A,TRUE,"general";"via2",#N/A,TRUE,"general";"via3",#N/A,TRUE,"general"}</definedName>
    <definedName name="hdhf" localSheetId="0" hidden="1">{"TAB1",#N/A,TRUE,"GENERAL";"TAB2",#N/A,TRUE,"GENERAL";"TAB3",#N/A,TRUE,"GENERAL";"TAB4",#N/A,TRUE,"GENERAL";"TAB5",#N/A,TRUE,"GENERAL"}</definedName>
    <definedName name="hdhf" hidden="1">{"TAB1",#N/A,TRUE,"GENERAL";"TAB2",#N/A,TRUE,"GENERAL";"TAB3",#N/A,TRUE,"GENERAL";"TAB4",#N/A,TRUE,"GENERAL";"TAB5",#N/A,TRUE,"GENERAL"}</definedName>
    <definedName name="Header_Row">ROW(#REF!)</definedName>
    <definedName name="hed">#REF!</definedName>
    <definedName name="hen">#REF!</definedName>
    <definedName name="HERRERO" localSheetId="0">#REF!</definedName>
    <definedName name="HERRERO">#REF!</definedName>
    <definedName name="hfgh" localSheetId="0" hidden="1">{"via1",#N/A,TRUE,"general";"via2",#N/A,TRUE,"general";"via3",#N/A,TRUE,"general"}</definedName>
    <definedName name="hfgh" hidden="1">{"via1",#N/A,TRUE,"general";"via2",#N/A,TRUE,"general";"via3",#N/A,TRUE,"general"}</definedName>
    <definedName name="hfh" localSheetId="0" hidden="1">{"TAB1",#N/A,TRUE,"GENERAL";"TAB2",#N/A,TRUE,"GENERAL";"TAB3",#N/A,TRUE,"GENERAL";"TAB4",#N/A,TRUE,"GENERAL";"TAB5",#N/A,TRUE,"GENERAL"}</definedName>
    <definedName name="hfh" hidden="1">{"TAB1",#N/A,TRUE,"GENERAL";"TAB2",#N/A,TRUE,"GENERAL";"TAB3",#N/A,TRUE,"GENERAL";"TAB4",#N/A,TRUE,"GENERAL";"TAB5",#N/A,TRUE,"GENERAL"}</definedName>
    <definedName name="hfhg" localSheetId="0" hidden="1">{"TAB1",#N/A,TRUE,"GENERAL";"TAB2",#N/A,TRUE,"GENERAL";"TAB3",#N/A,TRUE,"GENERAL";"TAB4",#N/A,TRUE,"GENERAL";"TAB5",#N/A,TRUE,"GENERAL"}</definedName>
    <definedName name="hfhg" hidden="1">{"TAB1",#N/A,TRUE,"GENERAL";"TAB2",#N/A,TRUE,"GENERAL";"TAB3",#N/A,TRUE,"GENERAL";"TAB4",#N/A,TRUE,"GENERAL";"TAB5",#N/A,TRUE,"GENERAL"}</definedName>
    <definedName name="hfthr" localSheetId="0" hidden="1">{"via1",#N/A,TRUE,"general";"via2",#N/A,TRUE,"general";"via3",#N/A,TRUE,"general"}</definedName>
    <definedName name="hfthr" hidden="1">{"via1",#N/A,TRUE,"general";"via2",#N/A,TRUE,"general";"via3",#N/A,TRUE,"general"}</definedName>
    <definedName name="hg" localSheetId="0" hidden="1">{"via1",#N/A,TRUE,"general";"via2",#N/A,TRUE,"general";"via3",#N/A,TRUE,"general"}</definedName>
    <definedName name="hg" hidden="1">{"via1",#N/A,TRUE,"general";"via2",#N/A,TRUE,"general";"via3",#N/A,TRUE,"general"}</definedName>
    <definedName name="HGFH" localSheetId="0" hidden="1">{"via1",#N/A,TRUE,"general";"via2",#N/A,TRUE,"general";"via3",#N/A,TRUE,"general"}</definedName>
    <definedName name="HGFH" hidden="1">{"via1",#N/A,TRUE,"general";"via2",#N/A,TRUE,"general";"via3",#N/A,TRUE,"general"}</definedName>
    <definedName name="hgfhty" localSheetId="0" hidden="1">{"via1",#N/A,TRUE,"general";"via2",#N/A,TRUE,"general";"via3",#N/A,TRUE,"general"}</definedName>
    <definedName name="hgfhty" hidden="1">{"via1",#N/A,TRUE,"general";"via2",#N/A,TRUE,"general";"via3",#N/A,TRUE,"general"}</definedName>
    <definedName name="HGHFH7" localSheetId="0" hidden="1">{"TAB1",#N/A,TRUE,"GENERAL";"TAB2",#N/A,TRUE,"GENERAL";"TAB3",#N/A,TRUE,"GENERAL";"TAB4",#N/A,TRUE,"GENERAL";"TAB5",#N/A,TRUE,"GENERAL"}</definedName>
    <definedName name="HGHFH7" hidden="1">{"TAB1",#N/A,TRUE,"GENERAL";"TAB2",#N/A,TRUE,"GENERAL";"TAB3",#N/A,TRUE,"GENERAL";"TAB4",#N/A,TRUE,"GENERAL";"TAB5",#N/A,TRUE,"GENERAL"}</definedName>
    <definedName name="hghhj" localSheetId="0" hidden="1">{"TAB1",#N/A,TRUE,"GENERAL";"TAB2",#N/A,TRUE,"GENERAL";"TAB3",#N/A,TRUE,"GENERAL";"TAB4",#N/A,TRUE,"GENERAL";"TAB5",#N/A,TRUE,"GENERAL"}</definedName>
    <definedName name="hghhj" hidden="1">{"TAB1",#N/A,TRUE,"GENERAL";"TAB2",#N/A,TRUE,"GENERAL";"TAB3",#N/A,TRUE,"GENERAL";"TAB4",#N/A,TRUE,"GENERAL";"TAB5",#N/A,TRUE,"GENERAL"}</definedName>
    <definedName name="hghydj" localSheetId="0" hidden="1">{"via1",#N/A,TRUE,"general";"via2",#N/A,TRUE,"general";"via3",#N/A,TRUE,"general"}</definedName>
    <definedName name="hghydj" hidden="1">{"via1",#N/A,TRUE,"general";"via2",#N/A,TRUE,"general";"via3",#N/A,TRUE,"general"}</definedName>
    <definedName name="hgjfjw" localSheetId="0" hidden="1">{"via1",#N/A,TRUE,"general";"via2",#N/A,TRUE,"general";"via3",#N/A,TRUE,"general"}</definedName>
    <definedName name="hgjfjw" hidden="1">{"via1",#N/A,TRUE,"general";"via2",#N/A,TRUE,"general";"via3",#N/A,TRUE,"general"}</definedName>
    <definedName name="HGJG" localSheetId="0" hidden="1">{"TAB1",#N/A,TRUE,"GENERAL";"TAB2",#N/A,TRUE,"GENERAL";"TAB3",#N/A,TRUE,"GENERAL";"TAB4",#N/A,TRUE,"GENERAL";"TAB5",#N/A,TRUE,"GENERAL"}</definedName>
    <definedName name="HGJG" hidden="1">{"TAB1",#N/A,TRUE,"GENERAL";"TAB2",#N/A,TRUE,"GENERAL";"TAB3",#N/A,TRUE,"GENERAL";"TAB4",#N/A,TRUE,"GENERAL";"TAB5",#N/A,TRUE,"GENERAL"}</definedName>
    <definedName name="hh" localSheetId="0">'PLAN INDICATIVO SISPT 256'!ERR</definedName>
    <definedName name="hh">[0]!ERR</definedName>
    <definedName name="hhg" localSheetId="0" hidden="1">{#N/A,#N/A,TRUE,"1842CWN0"}</definedName>
    <definedName name="hhg" hidden="1">{#N/A,#N/A,TRUE,"1842CWN0"}</definedName>
    <definedName name="hhh" localSheetId="0" hidden="1">{"TAB1",#N/A,TRUE,"GENERAL";"TAB2",#N/A,TRUE,"GENERAL";"TAB3",#N/A,TRUE,"GENERAL";"TAB4",#N/A,TRUE,"GENERAL";"TAB5",#N/A,TRUE,"GENERAL"}</definedName>
    <definedName name="hhh" hidden="1">{"TAB1",#N/A,TRUE,"GENERAL";"TAB2",#N/A,TRUE,"GENERAL";"TAB3",#N/A,TRUE,"GENERAL";"TAB4",#N/A,TRUE,"GENERAL";"TAB5",#N/A,TRUE,"GENERAL"}</definedName>
    <definedName name="hhhhhh" localSheetId="0" hidden="1">{"via1",#N/A,TRUE,"general";"via2",#N/A,TRUE,"general";"via3",#N/A,TRUE,"general"}</definedName>
    <definedName name="hhhhhh" hidden="1">{"via1",#N/A,TRUE,"general";"via2",#N/A,TRUE,"general";"via3",#N/A,TRUE,"general"}</definedName>
    <definedName name="hhhhhho" localSheetId="0" hidden="1">{"TAB1",#N/A,TRUE,"GENERAL";"TAB2",#N/A,TRUE,"GENERAL";"TAB3",#N/A,TRUE,"GENERAL";"TAB4",#N/A,TRUE,"GENERAL";"TAB5",#N/A,TRUE,"GENERAL"}</definedName>
    <definedName name="hhhhhho" hidden="1">{"TAB1",#N/A,TRUE,"GENERAL";"TAB2",#N/A,TRUE,"GENERAL";"TAB3",#N/A,TRUE,"GENERAL";"TAB4",#N/A,TRUE,"GENERAL";"TAB5",#N/A,TRUE,"GENERAL"}</definedName>
    <definedName name="hhhhhpy" localSheetId="0" hidden="1">{"TAB1",#N/A,TRUE,"GENERAL";"TAB2",#N/A,TRUE,"GENERAL";"TAB3",#N/A,TRUE,"GENERAL";"TAB4",#N/A,TRUE,"GENERAL";"TAB5",#N/A,TRUE,"GENERAL"}</definedName>
    <definedName name="hhhhhpy" hidden="1">{"TAB1",#N/A,TRUE,"GENERAL";"TAB2",#N/A,TRUE,"GENERAL";"TAB3",#N/A,TRUE,"GENERAL";"TAB4",#N/A,TRUE,"GENERAL";"TAB5",#N/A,TRUE,"GENERAL"}</definedName>
    <definedName name="hhhhth" localSheetId="0" hidden="1">{"via1",#N/A,TRUE,"general";"via2",#N/A,TRUE,"general";"via3",#N/A,TRUE,"general"}</definedName>
    <definedName name="hhhhth" hidden="1">{"via1",#N/A,TRUE,"general";"via2",#N/A,TRUE,"general";"via3",#N/A,TRUE,"general"}</definedName>
    <definedName name="hhhyhyh" localSheetId="0" hidden="1">{"TAB1",#N/A,TRUE,"GENERAL";"TAB2",#N/A,TRUE,"GENERAL";"TAB3",#N/A,TRUE,"GENERAL";"TAB4",#N/A,TRUE,"GENERAL";"TAB5",#N/A,TRUE,"GENERAL"}</definedName>
    <definedName name="hhhyhyh" hidden="1">{"TAB1",#N/A,TRUE,"GENERAL";"TAB2",#N/A,TRUE,"GENERAL";"TAB3",#N/A,TRUE,"GENERAL";"TAB4",#N/A,TRUE,"GENERAL";"TAB5",#N/A,TRUE,"GENERAL"}</definedName>
    <definedName name="hhtrhreh" localSheetId="0" hidden="1">{"via1",#N/A,TRUE,"general";"via2",#N/A,TRUE,"general";"via3",#N/A,TRUE,"general"}</definedName>
    <definedName name="hhtrhreh" hidden="1">{"via1",#N/A,TRUE,"general";"via2",#N/A,TRUE,"general";"via3",#N/A,TRUE,"general"}</definedName>
    <definedName name="Hid">#REF!</definedName>
    <definedName name="HIDE1">#REF!</definedName>
    <definedName name="hjfg" localSheetId="0" hidden="1">{"via1",#N/A,TRUE,"general";"via2",#N/A,TRUE,"general";"via3",#N/A,TRUE,"general"}</definedName>
    <definedName name="hjfg" hidden="1">{"via1",#N/A,TRUE,"general";"via2",#N/A,TRUE,"general";"via3",#N/A,TRUE,"general"}</definedName>
    <definedName name="hjgh" localSheetId="0" hidden="1">{"TAB1",#N/A,TRUE,"GENERAL";"TAB2",#N/A,TRUE,"GENERAL";"TAB3",#N/A,TRUE,"GENERAL";"TAB4",#N/A,TRUE,"GENERAL";"TAB5",#N/A,TRUE,"GENERAL"}</definedName>
    <definedName name="hjgh" hidden="1">{"TAB1",#N/A,TRUE,"GENERAL";"TAB2",#N/A,TRUE,"GENERAL";"TAB3",#N/A,TRUE,"GENERAL";"TAB4",#N/A,TRUE,"GENERAL";"TAB5",#N/A,TRUE,"GENERAL"}</definedName>
    <definedName name="hjghj" localSheetId="0" hidden="1">{"TAB1",#N/A,TRUE,"GENERAL";"TAB2",#N/A,TRUE,"GENERAL";"TAB3",#N/A,TRUE,"GENERAL";"TAB4",#N/A,TRUE,"GENERAL";"TAB5",#N/A,TRUE,"GENERAL"}</definedName>
    <definedName name="hjghj" hidden="1">{"TAB1",#N/A,TRUE,"GENERAL";"TAB2",#N/A,TRUE,"GENERAL";"TAB3",#N/A,TRUE,"GENERAL";"TAB4",#N/A,TRUE,"GENERAL";"TAB5",#N/A,TRUE,"GENERAL"}</definedName>
    <definedName name="hjhjhg" localSheetId="0" hidden="1">{"TAB1",#N/A,TRUE,"GENERAL";"TAB2",#N/A,TRUE,"GENERAL";"TAB3",#N/A,TRUE,"GENERAL";"TAB4",#N/A,TRUE,"GENERAL";"TAB5",#N/A,TRUE,"GENERAL"}</definedName>
    <definedName name="hjhjhg" hidden="1">{"TAB1",#N/A,TRUE,"GENERAL";"TAB2",#N/A,TRUE,"GENERAL";"TAB3",#N/A,TRUE,"GENERAL";"TAB4",#N/A,TRUE,"GENERAL";"TAB5",#N/A,TRUE,"GENERAL"}</definedName>
    <definedName name="HJKH" localSheetId="0" hidden="1">{"via1",#N/A,TRUE,"general";"via2",#N/A,TRUE,"general";"via3",#N/A,TRUE,"general"}</definedName>
    <definedName name="HJKH" hidden="1">{"via1",#N/A,TRUE,"general";"via2",#N/A,TRUE,"general";"via3",#N/A,TRUE,"general"}</definedName>
    <definedName name="hjkjk" localSheetId="0" hidden="1">{"via1",#N/A,TRUE,"general";"via2",#N/A,TRUE,"general";"via3",#N/A,TRUE,"general"}</definedName>
    <definedName name="hjkjk" hidden="1">{"via1",#N/A,TRUE,"general";"via2",#N/A,TRUE,"general";"via3",#N/A,TRUE,"general"}</definedName>
    <definedName name="HK" localSheetId="0">'PLAN INDICATIVO SISPT 256'!ERR</definedName>
    <definedName name="HK">[0]!ERR</definedName>
    <definedName name="HM" localSheetId="0">#REF!</definedName>
    <definedName name="HM">#REF!</definedName>
    <definedName name="hn" localSheetId="0" hidden="1">{"TAB1",#N/A,TRUE,"GENERAL";"TAB2",#N/A,TRUE,"GENERAL";"TAB3",#N/A,TRUE,"GENERAL";"TAB4",#N/A,TRUE,"GENERAL";"TAB5",#N/A,TRUE,"GENERAL"}</definedName>
    <definedName name="hn" hidden="1">{"TAB1",#N/A,TRUE,"GENERAL";"TAB2",#N/A,TRUE,"GENERAL";"TAB3",#N/A,TRUE,"GENERAL";"TAB4",#N/A,TRUE,"GENERAL";"TAB5",#N/A,TRUE,"GENERAL"}</definedName>
    <definedName name="HOJA1">#REF!</definedName>
    <definedName name="horat" localSheetId="0">#REF!</definedName>
    <definedName name="horat">#REF!</definedName>
    <definedName name="Hornos" localSheetId="0">#REF!</definedName>
    <definedName name="Hornos">#REF!</definedName>
    <definedName name="HP_stg_Hz" localSheetId="0">#REF!</definedName>
    <definedName name="HP_stg_Hz">#REF!</definedName>
    <definedName name="hreer" localSheetId="0" hidden="1">{"TAB1",#N/A,TRUE,"GENERAL";"TAB2",#N/A,TRUE,"GENERAL";"TAB3",#N/A,TRUE,"GENERAL";"TAB4",#N/A,TRUE,"GENERAL";"TAB5",#N/A,TRUE,"GENERAL"}</definedName>
    <definedName name="hreer" hidden="1">{"TAB1",#N/A,TRUE,"GENERAL";"TAB2",#N/A,TRUE,"GENERAL";"TAB3",#N/A,TRUE,"GENERAL";"TAB4",#N/A,TRUE,"GENERAL";"TAB5",#N/A,TRUE,"GENERAL"}</definedName>
    <definedName name="hrhth" localSheetId="0" hidden="1">{"TAB1",#N/A,TRUE,"GENERAL";"TAB2",#N/A,TRUE,"GENERAL";"TAB3",#N/A,TRUE,"GENERAL";"TAB4",#N/A,TRUE,"GENERAL";"TAB5",#N/A,TRUE,"GENERAL"}</definedName>
    <definedName name="hrhth" hidden="1">{"TAB1",#N/A,TRUE,"GENERAL";"TAB2",#N/A,TRUE,"GENERAL";"TAB3",#N/A,TRUE,"GENERAL";"TAB4",#N/A,TRUE,"GENERAL";"TAB5",#N/A,TRUE,"GENERAL"}</definedName>
    <definedName name="hrn">#REF!</definedName>
    <definedName name="hrthtrh" localSheetId="0" hidden="1">{"TAB1",#N/A,TRUE,"GENERAL";"TAB2",#N/A,TRUE,"GENERAL";"TAB3",#N/A,TRUE,"GENERAL";"TAB4",#N/A,TRUE,"GENERAL";"TAB5",#N/A,TRUE,"GENERAL"}</definedName>
    <definedName name="hrthtrh" hidden="1">{"TAB1",#N/A,TRUE,"GENERAL";"TAB2",#N/A,TRUE,"GENERAL";"TAB3",#N/A,TRUE,"GENERAL";"TAB4",#N/A,TRUE,"GENERAL";"TAB5",#N/A,TRUE,"GENERAL"}</definedName>
    <definedName name="hs">#REF!</definedName>
    <definedName name="hsfg" localSheetId="0" hidden="1">{"via1",#N/A,TRUE,"general";"via2",#N/A,TRUE,"general";"via3",#N/A,TRUE,"general"}</definedName>
    <definedName name="hsfg" hidden="1">{"via1",#N/A,TRUE,"general";"via2",#N/A,TRUE,"general";"via3",#N/A,TRUE,"general"}</definedName>
    <definedName name="HTAS">#REF!</definedName>
    <definedName name="HTAS1">#REF!</definedName>
    <definedName name="hthdrf" localSheetId="0" hidden="1">{"TAB1",#N/A,TRUE,"GENERAL";"TAB2",#N/A,TRUE,"GENERAL";"TAB3",#N/A,TRUE,"GENERAL";"TAB4",#N/A,TRUE,"GENERAL";"TAB5",#N/A,TRUE,"GENERAL"}</definedName>
    <definedName name="hthdrf" hidden="1">{"TAB1",#N/A,TRUE,"GENERAL";"TAB2",#N/A,TRUE,"GENERAL";"TAB3",#N/A,TRUE,"GENERAL";"TAB4",#N/A,TRUE,"GENERAL";"TAB5",#N/A,TRUE,"GENERAL"}</definedName>
    <definedName name="htryrt7" localSheetId="0" hidden="1">{"via1",#N/A,TRUE,"general";"via2",#N/A,TRUE,"general";"via3",#N/A,TRUE,"general"}</definedName>
    <definedName name="htryrt7" hidden="1">{"via1",#N/A,TRUE,"general";"via2",#N/A,TRUE,"general";"via3",#N/A,TRUE,"general"}</definedName>
    <definedName name="hut">#REF!</definedName>
    <definedName name="hxdfk">#REF!</definedName>
    <definedName name="hyhjop" localSheetId="0" hidden="1">{"TAB1",#N/A,TRUE,"GENERAL";"TAB2",#N/A,TRUE,"GENERAL";"TAB3",#N/A,TRUE,"GENERAL";"TAB4",#N/A,TRUE,"GENERAL";"TAB5",#N/A,TRUE,"GENERAL"}</definedName>
    <definedName name="hyhjop" hidden="1">{"TAB1",#N/A,TRUE,"GENERAL";"TAB2",#N/A,TRUE,"GENERAL";"TAB3",#N/A,TRUE,"GENERAL";"TAB4",#N/A,TRUE,"GENERAL";"TAB5",#N/A,TRUE,"GENERAL"}</definedName>
    <definedName name="hyhyh" localSheetId="0" hidden="1">{"TAB1",#N/A,TRUE,"GENERAL";"TAB2",#N/A,TRUE,"GENERAL";"TAB3",#N/A,TRUE,"GENERAL";"TAB4",#N/A,TRUE,"GENERAL";"TAB5",#N/A,TRUE,"GENERAL"}</definedName>
    <definedName name="hyhyh" hidden="1">{"TAB1",#N/A,TRUE,"GENERAL";"TAB2",#N/A,TRUE,"GENERAL";"TAB3",#N/A,TRUE,"GENERAL";"TAB4",#N/A,TRUE,"GENERAL";"TAB5",#N/A,TRUE,"GENERAL"}</definedName>
    <definedName name="hytirs" localSheetId="0" hidden="1">{"via1",#N/A,TRUE,"general";"via2",#N/A,TRUE,"general";"via3",#N/A,TRUE,"general"}</definedName>
    <definedName name="hytirs" hidden="1">{"via1",#N/A,TRUE,"general";"via2",#N/A,TRUE,"general";"via3",#N/A,TRUE,"general"}</definedName>
    <definedName name="I">#REF!</definedName>
    <definedName name="i0">#REF!</definedName>
    <definedName name="i8i" localSheetId="0" hidden="1">{"TAB1",#N/A,TRUE,"GENERAL";"TAB2",#N/A,TRUE,"GENERAL";"TAB3",#N/A,TRUE,"GENERAL";"TAB4",#N/A,TRUE,"GENERAL";"TAB5",#N/A,TRUE,"GENERAL"}</definedName>
    <definedName name="i8i" hidden="1">{"TAB1",#N/A,TRUE,"GENERAL";"TAB2",#N/A,TRUE,"GENERAL";"TAB3",#N/A,TRUE,"GENERAL";"TAB4",#N/A,TRUE,"GENERAL";"TAB5",#N/A,TRUE,"GENERAL"}</definedName>
    <definedName name="ic">#REF!</definedName>
    <definedName name="icbf">#REF!</definedName>
    <definedName name="Icct" localSheetId="0">#REF!</definedName>
    <definedName name="Icct">#REF!</definedName>
    <definedName name="ICP" localSheetId="0">#REF!</definedName>
    <definedName name="ICP">#REF!</definedName>
    <definedName name="ICP1_1" localSheetId="0">#REF!</definedName>
    <definedName name="ICP1_1">#REF!</definedName>
    <definedName name="ICP1_1_1" localSheetId="0">#REF!</definedName>
    <definedName name="ICP1_1_1">#REF!</definedName>
    <definedName name="ICP1_1_2">#REF!</definedName>
    <definedName name="ICP1_1_3">#REF!</definedName>
    <definedName name="ICP1_1_4">#REF!</definedName>
    <definedName name="ICP1_2">#REF!</definedName>
    <definedName name="ICP1_3">#REF!</definedName>
    <definedName name="ICP1_4">#REF!</definedName>
    <definedName name="ID" localSheetId="0">'PLAN INDICATIVO SISPT 256'!ERR</definedName>
    <definedName name="ID">[0]!ERR</definedName>
    <definedName name="IF" localSheetId="0">#REF!</definedName>
    <definedName name="IF">#REF!</definedName>
    <definedName name="Ig" localSheetId="0">#REF!</definedName>
    <definedName name="Ig">#REF!</definedName>
    <definedName name="ii" localSheetId="0" hidden="1">{"TAB1",#N/A,TRUE,"GENERAL";"TAB2",#N/A,TRUE,"GENERAL";"TAB3",#N/A,TRUE,"GENERAL";"TAB4",#N/A,TRUE,"GENERAL";"TAB5",#N/A,TRUE,"GENERAL"}</definedName>
    <definedName name="ii" hidden="1">{"TAB1",#N/A,TRUE,"GENERAL";"TAB2",#N/A,TRUE,"GENERAL";"TAB3",#N/A,TRUE,"GENERAL";"TAB4",#N/A,TRUE,"GENERAL";"TAB5",#N/A,TRUE,"GENERAL"}</definedName>
    <definedName name="iii" localSheetId="0" hidden="1">{"via1",#N/A,TRUE,"general";"via2",#N/A,TRUE,"general";"via3",#N/A,TRUE,"general"}</definedName>
    <definedName name="iii" hidden="1">{"via1",#N/A,TRUE,"general";"via2",#N/A,TRUE,"general";"via3",#N/A,TRUE,"general"}</definedName>
    <definedName name="iiii" localSheetId="0" hidden="1">{"via1",#N/A,TRUE,"general";"via2",#N/A,TRUE,"general";"via3",#N/A,TRUE,"general"}</definedName>
    <definedName name="iiii" hidden="1">{"via1",#N/A,TRUE,"general";"via2",#N/A,TRUE,"general";"via3",#N/A,TRUE,"general"}</definedName>
    <definedName name="iiiiiiik" localSheetId="0" hidden="1">{"via1",#N/A,TRUE,"general";"via2",#N/A,TRUE,"general";"via3",#N/A,TRUE,"general"}</definedName>
    <definedName name="iiiiiiik" hidden="1">{"via1",#N/A,TRUE,"general";"via2",#N/A,TRUE,"general";"via3",#N/A,TRUE,"general"}</definedName>
    <definedName name="iiiiuh" localSheetId="0" hidden="1">{"TAB1",#N/A,TRUE,"GENERAL";"TAB2",#N/A,TRUE,"GENERAL";"TAB3",#N/A,TRUE,"GENERAL";"TAB4",#N/A,TRUE,"GENERAL";"TAB5",#N/A,TRUE,"GENERAL"}</definedName>
    <definedName name="iiiiuh" hidden="1">{"TAB1",#N/A,TRUE,"GENERAL";"TAB2",#N/A,TRUE,"GENERAL";"TAB3",#N/A,TRUE,"GENERAL";"TAB4",#N/A,TRUE,"GENERAL";"TAB5",#N/A,TRUE,"GENERAL"}</definedName>
    <definedName name="iktgvfmu" localSheetId="0" hidden="1">{"TAB1",#N/A,TRUE,"GENERAL";"TAB2",#N/A,TRUE,"GENERAL";"TAB3",#N/A,TRUE,"GENERAL";"TAB4",#N/A,TRUE,"GENERAL";"TAB5",#N/A,TRUE,"GENERAL"}</definedName>
    <definedName name="iktgvfmu" hidden="1">{"TAB1",#N/A,TRUE,"GENERAL";"TAB2",#N/A,TRUE,"GENERAL";"TAB3",#N/A,TRUE,"GENERAL";"TAB4",#N/A,TRUE,"GENERAL";"TAB5",#N/A,TRUE,"GENERAL"}</definedName>
    <definedName name="IL">#REF!</definedName>
    <definedName name="im">#REF!</definedName>
    <definedName name="IMP">#REF!</definedName>
    <definedName name="IMPRESSION" localSheetId="0">#REF!</definedName>
    <definedName name="IMPRESSION">#REF!</definedName>
    <definedName name="imprimir" localSheetId="0">#REF!</definedName>
    <definedName name="imprimir">#REF!</definedName>
    <definedName name="IMPTOS" localSheetId="0">#REF!</definedName>
    <definedName name="IMPTOS">#REF!</definedName>
    <definedName name="IMPTOS1">#REF!</definedName>
    <definedName name="INC">#REF!</definedName>
    <definedName name="INCR._PRODC.">#REF!</definedName>
    <definedName name="INDICE">#REF!</definedName>
    <definedName name="inf">#REF!</definedName>
    <definedName name="INFORME">#REF!</definedName>
    <definedName name="Informe_semanal" localSheetId="0">#REF!</definedName>
    <definedName name="Informe_semanal">#REF!</definedName>
    <definedName name="INGENIERIA1" localSheetId="0" hidden="1">#REF!</definedName>
    <definedName name="INGENIERIA1" hidden="1">#REF!</definedName>
    <definedName name="INGENIERIA11" localSheetId="0" hidden="1">#REF!</definedName>
    <definedName name="INGENIERIA11" hidden="1">#REF!</definedName>
    <definedName name="iniciales">#REF!,#REF!,#REF!,#REF!</definedName>
    <definedName name="Inicio">#REF!</definedName>
    <definedName name="INPU" localSheetId="0">#REF!</definedName>
    <definedName name="INPU">#REF!</definedName>
    <definedName name="INPUT" localSheetId="0">#REF!</definedName>
    <definedName name="INPUT">#REF!</definedName>
    <definedName name="INSU">#REF!</definedName>
    <definedName name="Insumos_auxiliares" localSheetId="0">#REF!</definedName>
    <definedName name="Insumos_auxiliares">#REF!</definedName>
    <definedName name="Insumos_basicos" localSheetId="0">#REF!</definedName>
    <definedName name="Insumos_basicos">#REF!</definedName>
    <definedName name="Int" localSheetId="0">#REF!</definedName>
    <definedName name="Int">#REF!</definedName>
    <definedName name="InTap">#REF!</definedName>
    <definedName name="INTER">#REF!</definedName>
    <definedName name="Intercambiadores" localSheetId="0">#REF!</definedName>
    <definedName name="Intercambiadores">#REF!</definedName>
    <definedName name="Interest_Rate" localSheetId="0">#REF!</definedName>
    <definedName name="Interest_Rate">#REF!</definedName>
    <definedName name="INTERMEDIA_I" localSheetId="0">#REF!</definedName>
    <definedName name="INTERMEDIA_I">#REF!</definedName>
    <definedName name="Interventor">#REF!</definedName>
    <definedName name="IntVal">#REF!</definedName>
    <definedName name="INV_11">#REF!</definedName>
    <definedName name="INV_Payments" localSheetId="0">#REF!</definedName>
    <definedName name="INV_Payments">#REF!</definedName>
    <definedName name="InvDol1" localSheetId="0">#REF!</definedName>
    <definedName name="InvDol1">#REF!</definedName>
    <definedName name="InvDol2" localSheetId="0">#REF!</definedName>
    <definedName name="InvDol2">#REF!</definedName>
    <definedName name="InvDol3" localSheetId="0">#REF!</definedName>
    <definedName name="InvDol3">#REF!</definedName>
    <definedName name="InvDol4">#REF!</definedName>
    <definedName name="InvDol5">#REF!</definedName>
    <definedName name="InvDol6">#REF!</definedName>
    <definedName name="InvDol7">#REF!</definedName>
    <definedName name="InvDol8">#REF!</definedName>
    <definedName name="IOU">#REF!</definedName>
    <definedName name="IOUHH" localSheetId="0">'PLAN INDICATIVO SISPT 256'!ERR</definedName>
    <definedName name="IOUHH">[0]!ERR</definedName>
    <definedName name="IP" localSheetId="0">#REF!</definedName>
    <definedName name="IP">#REF!</definedName>
    <definedName name="irng" localSheetId="0" hidden="1">#REF!</definedName>
    <definedName name="irng" hidden="1">#REF!</definedName>
    <definedName name="Iss">#REF!</definedName>
    <definedName name="issafp">#REF!</definedName>
    <definedName name="isscs">#REF!</definedName>
    <definedName name="isseps">#REF!</definedName>
    <definedName name="ITEM">#REF!</definedName>
    <definedName name="ITEM1" localSheetId="0">#REF!</definedName>
    <definedName name="ITEM1">#REF!</definedName>
    <definedName name="ITEM15" localSheetId="0">#REF!</definedName>
    <definedName name="ITEM15">#REF!</definedName>
    <definedName name="ITEM2" localSheetId="0">#REF!</definedName>
    <definedName name="ITEM2">#REF!</definedName>
    <definedName name="item210.3">#REF!</definedName>
    <definedName name="item230.1">#REF!</definedName>
    <definedName name="ITEM3">#REF!</definedName>
    <definedName name="item310">#REF!</definedName>
    <definedName name="item320.2">#REF!</definedName>
    <definedName name="item330.1">#REF!</definedName>
    <definedName name="item420">#REF!</definedName>
    <definedName name="item450.2P">#REF!</definedName>
    <definedName name="item600.1">#REF!</definedName>
    <definedName name="item610.1">#REF!</definedName>
    <definedName name="item610.2">#REF!</definedName>
    <definedName name="item630.4">#REF!</definedName>
    <definedName name="item630.6">#REF!</definedName>
    <definedName name="item630.7">#REF!</definedName>
    <definedName name="item640.3">#REF!</definedName>
    <definedName name="item661">#REF!</definedName>
    <definedName name="item671">#REF!</definedName>
    <definedName name="item673.1">#REF!</definedName>
    <definedName name="item673.3">#REF!</definedName>
    <definedName name="item681">#REF!</definedName>
    <definedName name="item700.1">#REF!</definedName>
    <definedName name="item710.1">#REF!</definedName>
    <definedName name="item710.2">#REF!</definedName>
    <definedName name="item730.1">#REF!</definedName>
    <definedName name="item730.2">#REF!</definedName>
    <definedName name="item730.2.4">#REF!</definedName>
    <definedName name="item900.2">#REF!</definedName>
    <definedName name="ItemCodos">#REF!</definedName>
    <definedName name="IUI" localSheetId="0" hidden="1">{"TAB1",#N/A,TRUE,"GENERAL";"TAB2",#N/A,TRUE,"GENERAL";"TAB3",#N/A,TRUE,"GENERAL";"TAB4",#N/A,TRUE,"GENERAL";"TAB5",#N/A,TRUE,"GENERAL"}</definedName>
    <definedName name="IUI" hidden="1">{"TAB1",#N/A,TRUE,"GENERAL";"TAB2",#N/A,TRUE,"GENERAL";"TAB3",#N/A,TRUE,"GENERAL";"TAB4",#N/A,TRUE,"GENERAL";"TAB5",#N/A,TRUE,"GENERAL"}</definedName>
    <definedName name="iuit7" localSheetId="0" hidden="1">{"TAB1",#N/A,TRUE,"GENERAL";"TAB2",#N/A,TRUE,"GENERAL";"TAB3",#N/A,TRUE,"GENERAL";"TAB4",#N/A,TRUE,"GENERAL";"TAB5",#N/A,TRUE,"GENERAL"}</definedName>
    <definedName name="iuit7" hidden="1">{"TAB1",#N/A,TRUE,"GENERAL";"TAB2",#N/A,TRUE,"GENERAL";"TAB3",#N/A,TRUE,"GENERAL";"TAB4",#N/A,TRUE,"GENERAL";"TAB5",#N/A,TRUE,"GENERAL"}</definedName>
    <definedName name="iul" localSheetId="0" hidden="1">{"via1",#N/A,TRUE,"general";"via2",#N/A,TRUE,"general";"via3",#N/A,TRUE,"general"}</definedName>
    <definedName name="iul" hidden="1">{"via1",#N/A,TRUE,"general";"via2",#N/A,TRUE,"general";"via3",#N/A,TRUE,"general"}</definedName>
    <definedName name="iuouio" localSheetId="0" hidden="1">{"via1",#N/A,TRUE,"general";"via2",#N/A,TRUE,"general";"via3",#N/A,TRUE,"general"}</definedName>
    <definedName name="iuouio" hidden="1">{"via1",#N/A,TRUE,"general";"via2",#N/A,TRUE,"general";"via3",#N/A,TRUE,"general"}</definedName>
    <definedName name="iuyi9" localSheetId="0" hidden="1">{"TAB1",#N/A,TRUE,"GENERAL";"TAB2",#N/A,TRUE,"GENERAL";"TAB3",#N/A,TRUE,"GENERAL";"TAB4",#N/A,TRUE,"GENERAL";"TAB5",#N/A,TRUE,"GENERAL"}</definedName>
    <definedName name="iuyi9" hidden="1">{"TAB1",#N/A,TRUE,"GENERAL";"TAB2",#N/A,TRUE,"GENERAL";"TAB3",#N/A,TRUE,"GENERAL";"TAB4",#N/A,TRUE,"GENERAL";"TAB5",#N/A,TRUE,"GENERAL"}</definedName>
    <definedName name="IVA">#REF!</definedName>
    <definedName name="iwjer">#REF!</definedName>
    <definedName name="iyuiuyi" localSheetId="0" hidden="1">{"via1",#N/A,TRUE,"general";"via2",#N/A,TRUE,"general";"via3",#N/A,TRUE,"general"}</definedName>
    <definedName name="iyuiuyi" hidden="1">{"via1",#N/A,TRUE,"general";"via2",#N/A,TRUE,"general";"via3",#N/A,TRUE,"general"}</definedName>
    <definedName name="j" localSheetId="0" hidden="1">{"TAB1",#N/A,TRUE,"GENERAL";"TAB2",#N/A,TRUE,"GENERAL";"TAB3",#N/A,TRUE,"GENERAL";"TAB4",#N/A,TRUE,"GENERAL";"TAB5",#N/A,TRUE,"GENERAL"}</definedName>
    <definedName name="j" hidden="1">{"TAB1",#N/A,TRUE,"GENERAL";"TAB2",#N/A,TRUE,"GENERAL";"TAB3",#N/A,TRUE,"GENERAL";"TAB4",#N/A,TRUE,"GENERAL";"TAB5",#N/A,TRUE,"GENERAL"}</definedName>
    <definedName name="jd" localSheetId="0" hidden="1">{"via1",#N/A,TRUE,"general";"via2",#N/A,TRUE,"general";"via3",#N/A,TRUE,"general"}</definedName>
    <definedName name="jd" hidden="1">{"via1",#N/A,TRUE,"general";"via2",#N/A,TRUE,"general";"via3",#N/A,TRUE,"general"}</definedName>
    <definedName name="jdh" localSheetId="0" hidden="1">{"TAB1",#N/A,TRUE,"GENERAL";"TAB2",#N/A,TRUE,"GENERAL";"TAB3",#N/A,TRUE,"GENERAL";"TAB4",#N/A,TRUE,"GENERAL";"TAB5",#N/A,TRUE,"GENERAL"}</definedName>
    <definedName name="jdh" hidden="1">{"TAB1",#N/A,TRUE,"GENERAL";"TAB2",#N/A,TRUE,"GENERAL";"TAB3",#N/A,TRUE,"GENERAL";"TAB4",#N/A,TRUE,"GENERAL";"TAB5",#N/A,TRUE,"GENERAL"}</definedName>
    <definedName name="jeytj" localSheetId="0" hidden="1">{"TAB1",#N/A,TRUE,"GENERAL";"TAB2",#N/A,TRUE,"GENERAL";"TAB3",#N/A,TRUE,"GENERAL";"TAB4",#N/A,TRUE,"GENERAL";"TAB5",#N/A,TRUE,"GENERAL"}</definedName>
    <definedName name="jeytj" hidden="1">{"TAB1",#N/A,TRUE,"GENERAL";"TAB2",#N/A,TRUE,"GENERAL";"TAB3",#N/A,TRUE,"GENERAL";"TAB4",#N/A,TRUE,"GENERAL";"TAB5",#N/A,TRUE,"GENERAL"}</definedName>
    <definedName name="jfç" hidden="1">#REF!</definedName>
    <definedName name="jfhjfrt" localSheetId="0" hidden="1">{"TAB1",#N/A,TRUE,"GENERAL";"TAB2",#N/A,TRUE,"GENERAL";"TAB3",#N/A,TRUE,"GENERAL";"TAB4",#N/A,TRUE,"GENERAL";"TAB5",#N/A,TRUE,"GENERAL"}</definedName>
    <definedName name="jfhjfrt" hidden="1">{"TAB1",#N/A,TRUE,"GENERAL";"TAB2",#N/A,TRUE,"GENERAL";"TAB3",#N/A,TRUE,"GENERAL";"TAB4",#N/A,TRUE,"GENERAL";"TAB5",#N/A,TRUE,"GENERAL"}</definedName>
    <definedName name="jgfj" localSheetId="0" hidden="1">{"via1",#N/A,TRUE,"general";"via2",#N/A,TRUE,"general";"via3",#N/A,TRUE,"general"}</definedName>
    <definedName name="jgfj" hidden="1">{"via1",#N/A,TRUE,"general";"via2",#N/A,TRUE,"general";"via3",#N/A,TRUE,"general"}</definedName>
    <definedName name="jghj" localSheetId="0" hidden="1">{"TAB1",#N/A,TRUE,"GENERAL";"TAB2",#N/A,TRUE,"GENERAL";"TAB3",#N/A,TRUE,"GENERAL";"TAB4",#N/A,TRUE,"GENERAL";"TAB5",#N/A,TRUE,"GENERAL"}</definedName>
    <definedName name="jghj" hidden="1">{"TAB1",#N/A,TRUE,"GENERAL";"TAB2",#N/A,TRUE,"GENERAL";"TAB3",#N/A,TRUE,"GENERAL";"TAB4",#N/A,TRUE,"GENERAL";"TAB5",#N/A,TRUE,"GENERAL"}</definedName>
    <definedName name="jgj" localSheetId="0" hidden="1">{"TAB1",#N/A,TRUE,"GENERAL";"TAB2",#N/A,TRUE,"GENERAL";"TAB3",#N/A,TRUE,"GENERAL";"TAB4",#N/A,TRUE,"GENERAL";"TAB5",#N/A,TRUE,"GENERAL"}</definedName>
    <definedName name="jgj" hidden="1">{"TAB1",#N/A,TRUE,"GENERAL";"TAB2",#N/A,TRUE,"GENERAL";"TAB3",#N/A,TRUE,"GENERAL";"TAB4",#N/A,TRUE,"GENERAL";"TAB5",#N/A,TRUE,"GENERAL"}</definedName>
    <definedName name="jhg" localSheetId="0" hidden="1">{"TAB1",#N/A,TRUE,"GENERAL";"TAB2",#N/A,TRUE,"GENERAL";"TAB3",#N/A,TRUE,"GENERAL";"TAB4",#N/A,TRUE,"GENERAL";"TAB5",#N/A,TRUE,"GENERAL"}</definedName>
    <definedName name="jhg" hidden="1">{"TAB1",#N/A,TRUE,"GENERAL";"TAB2",#N/A,TRUE,"GENERAL";"TAB3",#N/A,TRUE,"GENERAL";"TAB4",#N/A,TRUE,"GENERAL";"TAB5",#N/A,TRUE,"GENERAL"}</definedName>
    <definedName name="jhjyj" localSheetId="0" hidden="1">{"via1",#N/A,TRUE,"general";"via2",#N/A,TRUE,"general";"via3",#N/A,TRUE,"general"}</definedName>
    <definedName name="jhjyj" hidden="1">{"via1",#N/A,TRUE,"general";"via2",#N/A,TRUE,"general";"via3",#N/A,TRUE,"general"}</definedName>
    <definedName name="JHK" localSheetId="0" hidden="1">{"TAB1",#N/A,TRUE,"GENERAL";"TAB2",#N/A,TRUE,"GENERAL";"TAB3",#N/A,TRUE,"GENERAL";"TAB4",#N/A,TRUE,"GENERAL";"TAB5",#N/A,TRUE,"GENERAL"}</definedName>
    <definedName name="JHK" hidden="1">{"TAB1",#N/A,TRUE,"GENERAL";"TAB2",#N/A,TRUE,"GENERAL";"TAB3",#N/A,TRUE,"GENERAL";"TAB4",#N/A,TRUE,"GENERAL";"TAB5",#N/A,TRUE,"GENERAL"}</definedName>
    <definedName name="jhkgjkvf" localSheetId="0" hidden="1">{"TAB1",#N/A,TRUE,"GENERAL";"TAB2",#N/A,TRUE,"GENERAL";"TAB3",#N/A,TRUE,"GENERAL";"TAB4",#N/A,TRUE,"GENERAL";"TAB5",#N/A,TRUE,"GENERAL"}</definedName>
    <definedName name="jhkgjkvf" hidden="1">{"TAB1",#N/A,TRUE,"GENERAL";"TAB2",#N/A,TRUE,"GENERAL";"TAB3",#N/A,TRUE,"GENERAL";"TAB4",#N/A,TRUE,"GENERAL";"TAB5",#N/A,TRUE,"GENERAL"}</definedName>
    <definedName name="jj" localSheetId="0">'PLAN INDICATIVO SISPT 256'!ERR</definedName>
    <definedName name="jj">[0]!ERR</definedName>
    <definedName name="jjfq" localSheetId="0" hidden="1">{"via1",#N/A,TRUE,"general";"via2",#N/A,TRUE,"general";"via3",#N/A,TRUE,"general"}</definedName>
    <definedName name="jjfq" hidden="1">{"via1",#N/A,TRUE,"general";"via2",#N/A,TRUE,"general";"via3",#N/A,TRUE,"general"}</definedName>
    <definedName name="JJJ" localSheetId="0" hidden="1">{#N/A,#N/A,FALSE,"Hoja1";#N/A,#N/A,FALSE,"Hoja2"}</definedName>
    <definedName name="JJJ" hidden="1">{#N/A,#N/A,FALSE,"Hoja1";#N/A,#N/A,FALSE,"Hoja2"}</definedName>
    <definedName name="jjjhjddfg" localSheetId="0" hidden="1">{"via1",#N/A,TRUE,"general";"via2",#N/A,TRUE,"general";"via3",#N/A,TRUE,"general"}</definedName>
    <definedName name="jjjhjddfg" hidden="1">{"via1",#N/A,TRUE,"general";"via2",#N/A,TRUE,"general";"via3",#N/A,TRUE,"general"}</definedName>
    <definedName name="jjjjju" localSheetId="0" hidden="1">{"via1",#N/A,TRUE,"general";"via2",#N/A,TRUE,"general";"via3",#N/A,TRUE,"general"}</definedName>
    <definedName name="jjjjju" hidden="1">{"via1",#N/A,TRUE,"general";"via2",#N/A,TRUE,"general";"via3",#N/A,TRUE,"general"}</definedName>
    <definedName name="jjujujty" localSheetId="0" hidden="1">{"TAB1",#N/A,TRUE,"GENERAL";"TAB2",#N/A,TRUE,"GENERAL";"TAB3",#N/A,TRUE,"GENERAL";"TAB4",#N/A,TRUE,"GENERAL";"TAB5",#N/A,TRUE,"GENERAL"}</definedName>
    <definedName name="jjujujty" hidden="1">{"TAB1",#N/A,TRUE,"GENERAL";"TAB2",#N/A,TRUE,"GENERAL";"TAB3",#N/A,TRUE,"GENERAL";"TAB4",#N/A,TRUE,"GENERAL";"TAB5",#N/A,TRUE,"GENERAL"}</definedName>
    <definedName name="jjyjy" localSheetId="0" hidden="1">{"via1",#N/A,TRUE,"general";"via2",#N/A,TRUE,"general";"via3",#N/A,TRUE,"general"}</definedName>
    <definedName name="jjyjy" hidden="1">{"via1",#N/A,TRUE,"general";"via2",#N/A,TRUE,"general";"via3",#N/A,TRUE,"general"}</definedName>
    <definedName name="jkk" localSheetId="0" hidden="1">{"TAB1",#N/A,TRUE,"GENERAL";"TAB2",#N/A,TRUE,"GENERAL";"TAB3",#N/A,TRUE,"GENERAL";"TAB4",#N/A,TRUE,"GENERAL";"TAB5",#N/A,TRUE,"GENERAL"}</definedName>
    <definedName name="jkk" hidden="1">{"TAB1",#N/A,TRUE,"GENERAL";"TAB2",#N/A,TRUE,"GENERAL";"TAB3",#N/A,TRUE,"GENERAL";"TAB4",#N/A,TRUE,"GENERAL";"TAB5",#N/A,TRUE,"GENERAL"}</definedName>
    <definedName name="jkl">#REF!</definedName>
    <definedName name="JOHNNY" localSheetId="0">'PLAN INDICATIVO SISPT 256'!ERR</definedName>
    <definedName name="JOHNNY">[0]!ERR</definedName>
    <definedName name="JRYJ" localSheetId="0" hidden="1">{"via1",#N/A,TRUE,"general";"via2",#N/A,TRUE,"general";"via3",#N/A,TRUE,"general"}</definedName>
    <definedName name="JRYJ" hidden="1">{"via1",#N/A,TRUE,"general";"via2",#N/A,TRUE,"general";"via3",#N/A,TRUE,"general"}</definedName>
    <definedName name="jtyj" localSheetId="0" hidden="1">{"TAB1",#N/A,TRUE,"GENERAL";"TAB2",#N/A,TRUE,"GENERAL";"TAB3",#N/A,TRUE,"GENERAL";"TAB4",#N/A,TRUE,"GENERAL";"TAB5",#N/A,TRUE,"GENERAL"}</definedName>
    <definedName name="jtyj" hidden="1">{"TAB1",#N/A,TRUE,"GENERAL";"TAB2",#N/A,TRUE,"GENERAL";"TAB3",#N/A,TRUE,"GENERAL";"TAB4",#N/A,TRUE,"GENERAL";"TAB5",#N/A,TRUE,"GENERAL"}</definedName>
    <definedName name="jtyry" localSheetId="0" hidden="1">{"TAB1",#N/A,TRUE,"GENERAL";"TAB2",#N/A,TRUE,"GENERAL";"TAB3",#N/A,TRUE,"GENERAL";"TAB4",#N/A,TRUE,"GENERAL";"TAB5",#N/A,TRUE,"GENERAL"}</definedName>
    <definedName name="jtyry" hidden="1">{"TAB1",#N/A,TRUE,"GENERAL";"TAB2",#N/A,TRUE,"GENERAL";"TAB3",#N/A,TRUE,"GENERAL";"TAB4",#N/A,TRUE,"GENERAL";"TAB5",#N/A,TRUE,"GENERAL"}</definedName>
    <definedName name="juj" localSheetId="0" hidden="1">{"via1",#N/A,TRUE,"general";"via2",#N/A,TRUE,"general";"via3",#N/A,TRUE,"general"}</definedName>
    <definedName name="juj" hidden="1">{"via1",#N/A,TRUE,"general";"via2",#N/A,TRUE,"general";"via3",#N/A,TRUE,"general"}</definedName>
    <definedName name="jujcx" localSheetId="0" hidden="1">{"via1",#N/A,TRUE,"general";"via2",#N/A,TRUE,"general";"via3",#N/A,TRUE,"general"}</definedName>
    <definedName name="jujcx" hidden="1">{"via1",#N/A,TRUE,"general";"via2",#N/A,TRUE,"general";"via3",#N/A,TRUE,"general"}</definedName>
    <definedName name="jujuj" localSheetId="0" hidden="1">{"via1",#N/A,TRUE,"general";"via2",#N/A,TRUE,"general";"via3",#N/A,TRUE,"general"}</definedName>
    <definedName name="jujuj" hidden="1">{"via1",#N/A,TRUE,"general";"via2",#N/A,TRUE,"general";"via3",#N/A,TRUE,"general"}</definedName>
    <definedName name="jujujuju" localSheetId="0" hidden="1">{"TAB1",#N/A,TRUE,"GENERAL";"TAB2",#N/A,TRUE,"GENERAL";"TAB3",#N/A,TRUE,"GENERAL";"TAB4",#N/A,TRUE,"GENERAL";"TAB5",#N/A,TRUE,"GENERAL"}</definedName>
    <definedName name="jujujuju" hidden="1">{"TAB1",#N/A,TRUE,"GENERAL";"TAB2",#N/A,TRUE,"GENERAL";"TAB3",#N/A,TRUE,"GENERAL";"TAB4",#N/A,TRUE,"GENERAL";"TAB5",#N/A,TRUE,"GENERAL"}</definedName>
    <definedName name="juuuhb" localSheetId="0" hidden="1">{"TAB1",#N/A,TRUE,"GENERAL";"TAB2",#N/A,TRUE,"GENERAL";"TAB3",#N/A,TRUE,"GENERAL";"TAB4",#N/A,TRUE,"GENERAL";"TAB5",#N/A,TRUE,"GENERAL"}</definedName>
    <definedName name="juuuhb" hidden="1">{"TAB1",#N/A,TRUE,"GENERAL";"TAB2",#N/A,TRUE,"GENERAL";"TAB3",#N/A,TRUE,"GENERAL";"TAB4",#N/A,TRUE,"GENERAL";"TAB5",#N/A,TRUE,"GENERAL"}</definedName>
    <definedName name="jvv">#REF!</definedName>
    <definedName name="jyjt7" localSheetId="0" hidden="1">{"via1",#N/A,TRUE,"general";"via2",#N/A,TRUE,"general";"via3",#N/A,TRUE,"general"}</definedName>
    <definedName name="jyjt7" hidden="1">{"via1",#N/A,TRUE,"general";"via2",#N/A,TRUE,"general";"via3",#N/A,TRUE,"general"}</definedName>
    <definedName name="jyt" localSheetId="0" hidden="1">{"via1",#N/A,TRUE,"general";"via2",#N/A,TRUE,"general";"via3",#N/A,TRUE,"general"}</definedName>
    <definedName name="jyt" hidden="1">{"via1",#N/A,TRUE,"general";"via2",#N/A,TRUE,"general";"via3",#N/A,TRUE,"general"}</definedName>
    <definedName name="jytj" localSheetId="0" hidden="1">{"via1",#N/A,TRUE,"general";"via2",#N/A,TRUE,"general";"via3",#N/A,TRUE,"general"}</definedName>
    <definedName name="jytj" hidden="1">{"via1",#N/A,TRUE,"general";"via2",#N/A,TRUE,"general";"via3",#N/A,TRUE,"general"}</definedName>
    <definedName name="jyuju" localSheetId="0" hidden="1">{"via1",#N/A,TRUE,"general";"via2",#N/A,TRUE,"general";"via3",#N/A,TRUE,"general"}</definedName>
    <definedName name="jyuju" hidden="1">{"via1",#N/A,TRUE,"general";"via2",#N/A,TRUE,"general";"via3",#N/A,TRUE,"general"}</definedName>
    <definedName name="jyujyuj" localSheetId="0" hidden="1">{"via1",#N/A,TRUE,"general";"via2",#N/A,TRUE,"general";"via3",#N/A,TRUE,"general"}</definedName>
    <definedName name="jyujyuj" hidden="1">{"via1",#N/A,TRUE,"general";"via2",#N/A,TRUE,"general";"via3",#N/A,TRUE,"general"}</definedName>
    <definedName name="K0F1">#REF!</definedName>
    <definedName name="K0F2">#REF!</definedName>
    <definedName name="K10ALO">#REF!</definedName>
    <definedName name="K11ALO">#REF!</definedName>
    <definedName name="K1F1">#REF!</definedName>
    <definedName name="K1F2">#REF!</definedName>
    <definedName name="K2F1">#REF!</definedName>
    <definedName name="K2F2">#REF!</definedName>
    <definedName name="K3F1">#REF!</definedName>
    <definedName name="K3F2">#REF!</definedName>
    <definedName name="K4F1">#REF!</definedName>
    <definedName name="K4F2">#REF!</definedName>
    <definedName name="K5F1">#REF!</definedName>
    <definedName name="K5F2">#REF!</definedName>
    <definedName name="K6F1">#REF!</definedName>
    <definedName name="K6F2">#REF!</definedName>
    <definedName name="K7F1">#REF!</definedName>
    <definedName name="K7F2">#REF!</definedName>
    <definedName name="K8ALO">#REF!</definedName>
    <definedName name="K8F1">#REF!</definedName>
    <definedName name="K8F2">#REF!</definedName>
    <definedName name="K9ALO">#REF!</definedName>
    <definedName name="kdmfm" hidden="1">#REF!</definedName>
    <definedName name="kf">#REF!</definedName>
    <definedName name="kh">#REF!</definedName>
    <definedName name="KHGGH" localSheetId="0" hidden="1">{"via1",#N/A,TRUE,"general";"via2",#N/A,TRUE,"general";"via3",#N/A,TRUE,"general"}</definedName>
    <definedName name="KHGGH" hidden="1">{"via1",#N/A,TRUE,"general";"via2",#N/A,TRUE,"general";"via3",#N/A,TRUE,"general"}</definedName>
    <definedName name="khjk7" localSheetId="0" hidden="1">{"TAB1",#N/A,TRUE,"GENERAL";"TAB2",#N/A,TRUE,"GENERAL";"TAB3",#N/A,TRUE,"GENERAL";"TAB4",#N/A,TRUE,"GENERAL";"TAB5",#N/A,TRUE,"GENERAL"}</definedName>
    <definedName name="khjk7" hidden="1">{"TAB1",#N/A,TRUE,"GENERAL";"TAB2",#N/A,TRUE,"GENERAL";"TAB3",#N/A,TRUE,"GENERAL";"TAB4",#N/A,TRUE,"GENERAL";"TAB5",#N/A,TRUE,"GENERAL"}</definedName>
    <definedName name="kikik" localSheetId="0" hidden="1">{"via1",#N/A,TRUE,"general";"via2",#N/A,TRUE,"general";"via3",#N/A,TRUE,"general"}</definedName>
    <definedName name="kikik" hidden="1">{"via1",#N/A,TRUE,"general";"via2",#N/A,TRUE,"general";"via3",#N/A,TRUE,"general"}</definedName>
    <definedName name="kj">#REF!</definedName>
    <definedName name="kjhkd" localSheetId="0" hidden="1">{"via1",#N/A,TRUE,"general";"via2",#N/A,TRUE,"general";"via3",#N/A,TRUE,"general"}</definedName>
    <definedName name="kjhkd" hidden="1">{"via1",#N/A,TRUE,"general";"via2",#N/A,TRUE,"general";"via3",#N/A,TRUE,"general"}</definedName>
    <definedName name="kjj">#REF!</definedName>
    <definedName name="kjk" localSheetId="0" hidden="1">{"via1",#N/A,TRUE,"general";"via2",#N/A,TRUE,"general";"via3",#N/A,TRUE,"general"}</definedName>
    <definedName name="kjk" hidden="1">{"via1",#N/A,TRUE,"general";"via2",#N/A,TRUE,"general";"via3",#N/A,TRUE,"general"}</definedName>
    <definedName name="kjtrkjr" localSheetId="0" hidden="1">{"via1",#N/A,TRUE,"general";"via2",#N/A,TRUE,"general";"via3",#N/A,TRUE,"general"}</definedName>
    <definedName name="kjtrkjr" hidden="1">{"via1",#N/A,TRUE,"general";"via2",#N/A,TRUE,"general";"via3",#N/A,TRUE,"general"}</definedName>
    <definedName name="kk">#REF!</definedName>
    <definedName name="kkkki" localSheetId="0" hidden="1">{"via1",#N/A,TRUE,"general";"via2",#N/A,TRUE,"general";"via3",#N/A,TRUE,"general"}</definedName>
    <definedName name="kkkki" hidden="1">{"via1",#N/A,TRUE,"general";"via2",#N/A,TRUE,"general";"via3",#N/A,TRUE,"general"}</definedName>
    <definedName name="kkkkkki" localSheetId="0" hidden="1">{"TAB1",#N/A,TRUE,"GENERAL";"TAB2",#N/A,TRUE,"GENERAL";"TAB3",#N/A,TRUE,"GENERAL";"TAB4",#N/A,TRUE,"GENERAL";"TAB5",#N/A,TRUE,"GENERAL"}</definedName>
    <definedName name="kkkkkki" hidden="1">{"TAB1",#N/A,TRUE,"GENERAL";"TAB2",#N/A,TRUE,"GENERAL";"TAB3",#N/A,TRUE,"GENERAL";"TAB4",#N/A,TRUE,"GENERAL";"TAB5",#N/A,TRUE,"GENERAL"}</definedName>
    <definedName name="kl" localSheetId="0">'PLAN INDICATIVO SISPT 256'!ERR</definedName>
    <definedName name="kl">[0]!ERR</definedName>
    <definedName name="klklk" localSheetId="0">#REF!</definedName>
    <definedName name="klklk">#REF!</definedName>
    <definedName name="km" localSheetId="0">#REF!</definedName>
    <definedName name="km">#REF!</definedName>
    <definedName name="krtrk" localSheetId="0" hidden="1">{"via1",#N/A,TRUE,"general";"via2",#N/A,TRUE,"general";"via3",#N/A,TRUE,"general"}</definedName>
    <definedName name="krtrk" hidden="1">{"via1",#N/A,TRUE,"general";"via2",#N/A,TRUE,"general";"via3",#N/A,TRUE,"general"}</definedName>
    <definedName name="ks">#REF!</definedName>
    <definedName name="ksogtk">#REF!</definedName>
    <definedName name="kuyhgbe">#REF!</definedName>
    <definedName name="kyr" localSheetId="0" hidden="1">{"TAB1",#N/A,TRUE,"GENERAL";"TAB2",#N/A,TRUE,"GENERAL";"TAB3",#N/A,TRUE,"GENERAL";"TAB4",#N/A,TRUE,"GENERAL";"TAB5",#N/A,TRUE,"GENERAL"}</definedName>
    <definedName name="kyr" hidden="1">{"TAB1",#N/A,TRUE,"GENERAL";"TAB2",#N/A,TRUE,"GENERAL";"TAB3",#N/A,TRUE,"GENERAL";"TAB4",#N/A,TRUE,"GENERAL";"TAB5",#N/A,TRUE,"GENERAL"}</definedName>
    <definedName name="L">#REF!</definedName>
    <definedName name="la">#REF!</definedName>
    <definedName name="LAF">#REF!</definedName>
    <definedName name="lame" hidden="1">#REF!</definedName>
    <definedName name="LANODO">#REF!</definedName>
    <definedName name="LANODOFT">#REF!</definedName>
    <definedName name="Last_Row">#N/A</definedName>
    <definedName name="lb">#REF!</definedName>
    <definedName name="ld">#REF!</definedName>
    <definedName name="Libro1_Hoja1_Lista" localSheetId="0">#REF!</definedName>
    <definedName name="Libro1_Hoja1_Lista">#REF!</definedName>
    <definedName name="LICITACION" localSheetId="0">#REF!</definedName>
    <definedName name="LICITACION">#REF!</definedName>
    <definedName name="LINEA" localSheetId="0">#REF!</definedName>
    <definedName name="LINEA">#REF!</definedName>
    <definedName name="ListaCantidad" localSheetId="0">#REF!</definedName>
    <definedName name="ListaCantidad">#REF!</definedName>
    <definedName name="Listado" localSheetId="0">#REF!</definedName>
    <definedName name="Listado">#REF!</definedName>
    <definedName name="Listado1" localSheetId="0">#REF!</definedName>
    <definedName name="Listado1">#REF!</definedName>
    <definedName name="ListaItem">#REF!</definedName>
    <definedName name="ListaUni">#REF!</definedName>
    <definedName name="liuoo" localSheetId="0" hidden="1">{"TAB1",#N/A,TRUE,"GENERAL";"TAB2",#N/A,TRUE,"GENERAL";"TAB3",#N/A,TRUE,"GENERAL";"TAB4",#N/A,TRUE,"GENERAL";"TAB5",#N/A,TRUE,"GENERAL"}</definedName>
    <definedName name="liuoo" hidden="1">{"TAB1",#N/A,TRUE,"GENERAL";"TAB2",#N/A,TRUE,"GENERAL";"TAB3",#N/A,TRUE,"GENERAL";"TAB4",#N/A,TRUE,"GENERAL";"TAB5",#N/A,TRUE,"GENERAL"}</definedName>
    <definedName name="lkj" localSheetId="0" hidden="1">{"via1",#N/A,TRUE,"general";"via2",#N/A,TRUE,"general";"via3",#N/A,TRUE,"general"}</definedName>
    <definedName name="lkj" hidden="1">{"via1",#N/A,TRUE,"general";"via2",#N/A,TRUE,"general";"via3",#N/A,TRUE,"general"}</definedName>
    <definedName name="LKJLJK" localSheetId="0" hidden="1">{"TAB1",#N/A,TRUE,"GENERAL";"TAB2",#N/A,TRUE,"GENERAL";"TAB3",#N/A,TRUE,"GENERAL";"TAB4",#N/A,TRUE,"GENERAL";"TAB5",#N/A,TRUE,"GENERAL"}</definedName>
    <definedName name="LKJLJK" hidden="1">{"TAB1",#N/A,TRUE,"GENERAL";"TAB2",#N/A,TRUE,"GENERAL";"TAB3",#N/A,TRUE,"GENERAL";"TAB4",#N/A,TRUE,"GENERAL";"TAB5",#N/A,TRUE,"GENERAL"}</definedName>
    <definedName name="LL" localSheetId="0" hidden="1">{#N/A,#N/A,FALSE,"orthoflow";#N/A,#N/A,FALSE,"Miscelaneos";#N/A,#N/A,FALSE,"Instrumentacio";#N/A,#N/A,FALSE,"Electrico";#N/A,#N/A,FALSE,"Valv. Seguridad"}</definedName>
    <definedName name="LL" hidden="1">{#N/A,#N/A,FALSE,"orthoflow";#N/A,#N/A,FALSE,"Miscelaneos";#N/A,#N/A,FALSE,"Instrumentacio";#N/A,#N/A,FALSE,"Electrico";#N/A,#N/A,FALSE,"Valv. Seguridad"}</definedName>
    <definedName name="llam">#REF!</definedName>
    <definedName name="LLL">#REF!</definedName>
    <definedName name="lllllh" localSheetId="0" hidden="1">{"via1",#N/A,TRUE,"general";"via2",#N/A,TRUE,"general";"via3",#N/A,TRUE,"general"}</definedName>
    <definedName name="lllllh" hidden="1">{"via1",#N/A,TRUE,"general";"via2",#N/A,TRUE,"general";"via3",#N/A,TRUE,"general"}</definedName>
    <definedName name="lllllllo" localSheetId="0" hidden="1">{"via1",#N/A,TRUE,"general";"via2",#N/A,TRUE,"general";"via3",#N/A,TRUE,"general"}</definedName>
    <definedName name="lllllllo" hidden="1">{"via1",#N/A,TRUE,"general";"via2",#N/A,TRUE,"general";"via3",#N/A,TRUE,"general"}</definedName>
    <definedName name="Loan_Amount">#REF!</definedName>
    <definedName name="Loan_Start">#REF!</definedName>
    <definedName name="Loan_Years">#REF!</definedName>
    <definedName name="LOCA" localSheetId="0">#REF!</definedName>
    <definedName name="LOCA">#REF!</definedName>
    <definedName name="LOCA1" localSheetId="0">#REF!</definedName>
    <definedName name="LOCA1">#REF!</definedName>
    <definedName name="LOCALIZACION_Y_REPLANTEO" localSheetId="0">#REF!</definedName>
    <definedName name="LOCALIZACION_Y_REPLANTEO">#REF!</definedName>
    <definedName name="LOGO" localSheetId="0">'PLAN INDICATIVO SISPT 256'!ERR</definedName>
    <definedName name="LOGO">[0]!ERR</definedName>
    <definedName name="lolol" localSheetId="0" hidden="1">{"TAB1",#N/A,TRUE,"GENERAL";"TAB2",#N/A,TRUE,"GENERAL";"TAB3",#N/A,TRUE,"GENERAL";"TAB4",#N/A,TRUE,"GENERAL";"TAB5",#N/A,TRUE,"GENERAL"}</definedName>
    <definedName name="lolol" hidden="1">{"TAB1",#N/A,TRUE,"GENERAL";"TAB2",#N/A,TRUE,"GENERAL";"TAB3",#N/A,TRUE,"GENERAL";"TAB4",#N/A,TRUE,"GENERAL";"TAB5",#N/A,TRUE,"GENERAL"}</definedName>
    <definedName name="Longitud">#REF!</definedName>
    <definedName name="lp">#REF!</definedName>
    <definedName name="lplpl" localSheetId="0" hidden="1">{"via1",#N/A,TRUE,"general";"via2",#N/A,TRUE,"general";"via3",#N/A,TRUE,"general"}</definedName>
    <definedName name="lplpl" hidden="1">{"via1",#N/A,TRUE,"general";"via2",#N/A,TRUE,"general";"via3",#N/A,TRUE,"general"}</definedName>
    <definedName name="lt">#REF!</definedName>
    <definedName name="lun">#REF!</definedName>
    <definedName name="lv" localSheetId="0">#REF!</definedName>
    <definedName name="lv">#REF!</definedName>
    <definedName name="m" localSheetId="0">#REF!</definedName>
    <definedName name="m">#REF!</definedName>
    <definedName name="MA" localSheetId="0">#REF!</definedName>
    <definedName name="MA">#REF!</definedName>
    <definedName name="MACR" localSheetId="0">#REF!</definedName>
    <definedName name="MACR">#REF!</definedName>
    <definedName name="MACRDEL" localSheetId="0">#REF!</definedName>
    <definedName name="MACRDEL">#REF!</definedName>
    <definedName name="Macroactividad" localSheetId="0">#REF!</definedName>
    <definedName name="Macroactividad">#REF!</definedName>
    <definedName name="mafdsf" localSheetId="0" hidden="1">{"via1",#N/A,TRUE,"general";"via2",#N/A,TRUE,"general";"via3",#N/A,TRUE,"general"}</definedName>
    <definedName name="mafdsf" hidden="1">{"via1",#N/A,TRUE,"general";"via2",#N/A,TRUE,"general";"via3",#N/A,TRUE,"general"}</definedName>
    <definedName name="MANUAL">#REF!</definedName>
    <definedName name="mao" localSheetId="0" hidden="1">{"TAB1",#N/A,TRUE,"GENERAL";"TAB2",#N/A,TRUE,"GENERAL";"TAB3",#N/A,TRUE,"GENERAL";"TAB4",#N/A,TRUE,"GENERAL";"TAB5",#N/A,TRUE,"GENERAL"}</definedName>
    <definedName name="mao" hidden="1">{"TAB1",#N/A,TRUE,"GENERAL";"TAB2",#N/A,TRUE,"GENERAL";"TAB3",#N/A,TRUE,"GENERAL";"TAB4",#N/A,TRUE,"GENERAL";"TAB5",#N/A,TRUE,"GENERAL"}</definedName>
    <definedName name="maow" localSheetId="0" hidden="1">{"via1",#N/A,TRUE,"general";"via2",#N/A,TRUE,"general";"via3",#N/A,TRUE,"general"}</definedName>
    <definedName name="maow" hidden="1">{"via1",#N/A,TRUE,"general";"via2",#N/A,TRUE,"general";"via3",#N/A,TRUE,"general"}</definedName>
    <definedName name="MAQUINAR">#REF!</definedName>
    <definedName name="mar">#REF!</definedName>
    <definedName name="MARCO_H" localSheetId="0">#REF!</definedName>
    <definedName name="MARCO_H">#REF!</definedName>
    <definedName name="marina" localSheetId="0">#REF!</definedName>
    <definedName name="marina">#REF!</definedName>
    <definedName name="masor" localSheetId="0" hidden="1">{"via1",#N/A,TRUE,"general";"via2",#N/A,TRUE,"general";"via3",#N/A,TRUE,"general"}</definedName>
    <definedName name="masor" hidden="1">{"via1",#N/A,TRUE,"general";"via2",#N/A,TRUE,"general";"via3",#N/A,TRUE,"general"}</definedName>
    <definedName name="MAT">#REF!</definedName>
    <definedName name="MATERIAL">#REF!</definedName>
    <definedName name="materiales">#REF!</definedName>
    <definedName name="materiales1" localSheetId="0">#REF!</definedName>
    <definedName name="materiales1">#REF!</definedName>
    <definedName name="MaterialTub" localSheetId="0">#REF!</definedName>
    <definedName name="MaterialTub">#REF!</definedName>
    <definedName name="MATRIZ" localSheetId="0">#REF!</definedName>
    <definedName name="MATRIZ">#REF!</definedName>
    <definedName name="MATRIZ_DE_DATOS">#REF!</definedName>
    <definedName name="MCCs">#REF!</definedName>
    <definedName name="mdd" localSheetId="0" hidden="1">{"via1",#N/A,TRUE,"general";"via2",#N/A,TRUE,"general";"via3",#N/A,TRUE,"general"}</definedName>
    <definedName name="mdd" hidden="1">{"via1",#N/A,TRUE,"general";"via2",#N/A,TRUE,"general";"via3",#N/A,TRUE,"general"}</definedName>
    <definedName name="mediah_reposo_comida">#REF!</definedName>
    <definedName name="meg" localSheetId="0" hidden="1">{"TAB1",#N/A,TRUE,"GENERAL";"TAB2",#N/A,TRUE,"GENERAL";"TAB3",#N/A,TRUE,"GENERAL";"TAB4",#N/A,TRUE,"GENERAL";"TAB5",#N/A,TRUE,"GENERAL"}</definedName>
    <definedName name="meg" hidden="1">{"TAB1",#N/A,TRUE,"GENERAL";"TAB2",#N/A,TRUE,"GENERAL";"TAB3",#N/A,TRUE,"GENERAL";"TAB4",#N/A,TRUE,"GENERAL";"TAB5",#N/A,TRUE,"GENERAL"}</definedName>
    <definedName name="MENU1">#REF!</definedName>
    <definedName name="MENU2">#REF!</definedName>
    <definedName name="MENU3">#REF!</definedName>
    <definedName name="MENU4">#REF!</definedName>
    <definedName name="MENU5">#REF!</definedName>
    <definedName name="MENU6">#REF!</definedName>
    <definedName name="MES">#REF!</definedName>
    <definedName name="MesCotiz">#REF!</definedName>
    <definedName name="MesCotizacion">#REF!</definedName>
    <definedName name="MESES" localSheetId="0">#REF!</definedName>
    <definedName name="MESES">#REF!</definedName>
    <definedName name="MesesMora">#REF!</definedName>
    <definedName name="Meta1" localSheetId="0">#REF!</definedName>
    <definedName name="Meta1">#REF!</definedName>
    <definedName name="Meta2" localSheetId="0">#REF!</definedName>
    <definedName name="Meta2">#REF!</definedName>
    <definedName name="Meta3" localSheetId="0">#REF!</definedName>
    <definedName name="Meta3">#REF!</definedName>
    <definedName name="mfgjrdt" localSheetId="0" hidden="1">{"TAB1",#N/A,TRUE,"GENERAL";"TAB2",#N/A,TRUE,"GENERAL";"TAB3",#N/A,TRUE,"GENERAL";"TAB4",#N/A,TRUE,"GENERAL";"TAB5",#N/A,TRUE,"GENERAL"}</definedName>
    <definedName name="mfgjrdt" hidden="1">{"TAB1",#N/A,TRUE,"GENERAL";"TAB2",#N/A,TRUE,"GENERAL";"TAB3",#N/A,TRUE,"GENERAL";"TAB4",#N/A,TRUE,"GENERAL";"TAB5",#N/A,TRUE,"GENERAL"}</definedName>
    <definedName name="mghm" localSheetId="0" hidden="1">{"via1",#N/A,TRUE,"general";"via2",#N/A,TRUE,"general";"via3",#N/A,TRUE,"general"}</definedName>
    <definedName name="mghm" hidden="1">{"via1",#N/A,TRUE,"general";"via2",#N/A,TRUE,"general";"via3",#N/A,TRUE,"general"}</definedName>
    <definedName name="Mi_Salida">#REF!</definedName>
    <definedName name="Mi_Salida1">#REF!</definedName>
    <definedName name="MICR">#REF!</definedName>
    <definedName name="MIN_MAX_sma">#REF!</definedName>
    <definedName name="mjmj" localSheetId="0" hidden="1">{"via1",#N/A,TRUE,"general";"via2",#N/A,TRUE,"general";"via3",#N/A,TRUE,"general"}</definedName>
    <definedName name="mjmj" hidden="1">{"via1",#N/A,TRUE,"general";"via2",#N/A,TRUE,"general";"via3",#N/A,TRUE,"general"}</definedName>
    <definedName name="mjmjmn" localSheetId="0" hidden="1">{"via1",#N/A,TRUE,"general";"via2",#N/A,TRUE,"general";"via3",#N/A,TRUE,"general"}</definedName>
    <definedName name="mjmjmn" hidden="1">{"via1",#N/A,TRUE,"general";"via2",#N/A,TRUE,"general";"via3",#N/A,TRUE,"general"}</definedName>
    <definedName name="mjnhgkio" localSheetId="0" hidden="1">{"via1",#N/A,TRUE,"general";"via2",#N/A,TRUE,"general";"via3",#N/A,TRUE,"general"}</definedName>
    <definedName name="mjnhgkio" hidden="1">{"via1",#N/A,TRUE,"general";"via2",#N/A,TRUE,"general";"via3",#N/A,TRUE,"general"}</definedName>
    <definedName name="MJU">#REF!</definedName>
    <definedName name="mmjmjh" localSheetId="0" hidden="1">{"TAB1",#N/A,TRUE,"GENERAL";"TAB2",#N/A,TRUE,"GENERAL";"TAB3",#N/A,TRUE,"GENERAL";"TAB4",#N/A,TRUE,"GENERAL";"TAB5",#N/A,TRUE,"GENERAL"}</definedName>
    <definedName name="mmjmjh" hidden="1">{"TAB1",#N/A,TRUE,"GENERAL";"TAB2",#N/A,TRUE,"GENERAL";"TAB3",#N/A,TRUE,"GENERAL";"TAB4",#N/A,TRUE,"GENERAL";"TAB5",#N/A,TRUE,"GENERAL"}</definedName>
    <definedName name="mmm" localSheetId="0" hidden="1">{"TAB1",#N/A,TRUE,"GENERAL";"TAB2",#N/A,TRUE,"GENERAL";"TAB3",#N/A,TRUE,"GENERAL";"TAB4",#N/A,TRUE,"GENERAL";"TAB5",#N/A,TRUE,"GENERAL"}</definedName>
    <definedName name="mmm" hidden="1">{"TAB1",#N/A,TRUE,"GENERAL";"TAB2",#N/A,TRUE,"GENERAL";"TAB3",#N/A,TRUE,"GENERAL";"TAB4",#N/A,TRUE,"GENERAL";"TAB5",#N/A,TRUE,"GENERAL"}</definedName>
    <definedName name="mmmh" localSheetId="0" hidden="1">{"via1",#N/A,TRUE,"general";"via2",#N/A,TRUE,"general";"via3",#N/A,TRUE,"general"}</definedName>
    <definedName name="mmmh" hidden="1">{"via1",#N/A,TRUE,"general";"via2",#N/A,TRUE,"general";"via3",#N/A,TRUE,"general"}</definedName>
    <definedName name="mmmmmjyt" localSheetId="0" hidden="1">{"TAB1",#N/A,TRUE,"GENERAL";"TAB2",#N/A,TRUE,"GENERAL";"TAB3",#N/A,TRUE,"GENERAL";"TAB4",#N/A,TRUE,"GENERAL";"TAB5",#N/A,TRUE,"GENERAL"}</definedName>
    <definedName name="mmmmmjyt" hidden="1">{"TAB1",#N/A,TRUE,"GENERAL";"TAB2",#N/A,TRUE,"GENERAL";"TAB3",#N/A,TRUE,"GENERAL";"TAB4",#N/A,TRUE,"GENERAL";"TAB5",#N/A,TRUE,"GENERAL"}</definedName>
    <definedName name="mmmmmmg" localSheetId="0" hidden="1">{"via1",#N/A,TRUE,"general";"via2",#N/A,TRUE,"general";"via3",#N/A,TRUE,"general"}</definedName>
    <definedName name="mmmmmmg" hidden="1">{"via1",#N/A,TRUE,"general";"via2",#N/A,TRUE,"general";"via3",#N/A,TRUE,"general"}</definedName>
    <definedName name="MN" localSheetId="0" hidden="1">{"via1",#N/A,TRUE,"general";"via2",#N/A,TRUE,"general";"via3",#N/A,TRUE,"general"}</definedName>
    <definedName name="MN" hidden="1">{"via1",#N/A,TRUE,"general";"via2",#N/A,TRUE,"general";"via3",#N/A,TRUE,"general"}</definedName>
    <definedName name="MOA" localSheetId="0" hidden="1">{#N/A,#N/A,FALSE,"Hoja1";#N/A,#N/A,FALSE,"Hoja2"}</definedName>
    <definedName name="MOA" hidden="1">{#N/A,#N/A,FALSE,"Hoja1";#N/A,#N/A,FALSE,"Hoja2"}</definedName>
    <definedName name="MOD">#REF!</definedName>
    <definedName name="MODIVejec" localSheetId="0" hidden="1">{#N/A,#N/A,FALSE,"Hoja1";#N/A,#N/A,FALSE,"Hoja2"}</definedName>
    <definedName name="MODIVejec" hidden="1">{#N/A,#N/A,FALSE,"Hoja1";#N/A,#N/A,FALSE,"Hoja2"}</definedName>
    <definedName name="Módulo3.anexo1" localSheetId="0">#REF!</definedName>
    <definedName name="Módulo3.anexo1">#REF!</definedName>
    <definedName name="Módulo3.anexo10" localSheetId="0">#REF!</definedName>
    <definedName name="Módulo3.anexo10">#REF!</definedName>
    <definedName name="Módulo3.anexo11" localSheetId="0">#REF!</definedName>
    <definedName name="Módulo3.anexo11">#REF!</definedName>
    <definedName name="Módulo3.anexo12" localSheetId="0">#REF!</definedName>
    <definedName name="Módulo3.anexo12">#REF!</definedName>
    <definedName name="Módulo3.anexo3" localSheetId="0">#REF!</definedName>
    <definedName name="Módulo3.anexo3">#REF!</definedName>
    <definedName name="Módulo3.anexo4" localSheetId="0">#REF!</definedName>
    <definedName name="Módulo3.anexo4">#REF!</definedName>
    <definedName name="Módulo3.anexo5" localSheetId="0">#REF!</definedName>
    <definedName name="Módulo3.anexo5">#REF!</definedName>
    <definedName name="Módulo3.anexo6" localSheetId="0">#REF!</definedName>
    <definedName name="Módulo3.anexo6">#REF!</definedName>
    <definedName name="Módulo8.anexo16" localSheetId="0">#REF!</definedName>
    <definedName name="Módulo8.anexo16">#REF!</definedName>
    <definedName name="MOE" localSheetId="0" hidden="1">{#N/A,#N/A,FALSE,"Hoja1";#N/A,#N/A,FALSE,"Hoja2"}</definedName>
    <definedName name="MOE" hidden="1">{#N/A,#N/A,FALSE,"Hoja1";#N/A,#N/A,FALSE,"Hoja2"}</definedName>
    <definedName name="MONEDA">#REF!</definedName>
    <definedName name="mono" localSheetId="0">#REF!</definedName>
    <definedName name="mono">#REF!</definedName>
    <definedName name="MontoVigenciasA1" localSheetId="0">#REF!</definedName>
    <definedName name="MontoVigenciasA1">#REF!</definedName>
    <definedName name="MontoVigenciasA2" localSheetId="0">#REF!</definedName>
    <definedName name="MontoVigenciasA2">#REF!</definedName>
    <definedName name="MontoVigenciasA3">#REF!</definedName>
    <definedName name="MontoVigenciasA4">#REF!</definedName>
    <definedName name="MontoVigenciasA5">#REF!</definedName>
    <definedName name="Mora">#REF!</definedName>
    <definedName name="MORON" localSheetId="0">#REF!</definedName>
    <definedName name="MORON">#REF!</definedName>
    <definedName name="MRLART" localSheetId="0">#REF!</definedName>
    <definedName name="MRLART">#REF!</definedName>
    <definedName name="MRSUPDET" localSheetId="0">#REF!</definedName>
    <definedName name="MRSUPDET">#REF!</definedName>
    <definedName name="Mtz_Avance" localSheetId="0">#REF!</definedName>
    <definedName name="Mtz_Avance">#REF!</definedName>
    <definedName name="Mv" localSheetId="0">#REF!</definedName>
    <definedName name="Mv">#REF!</definedName>
    <definedName name="n" localSheetId="0" hidden="1">{"via1",#N/A,TRUE,"general";"via2",#N/A,TRUE,"general";"via3",#N/A,TRUE,"general"}</definedName>
    <definedName name="n" hidden="1">{"via1",#N/A,TRUE,"general";"via2",#N/A,TRUE,"general";"via3",#N/A,TRUE,"general"}</definedName>
    <definedName name="Nada" localSheetId="0">#REF!</definedName>
    <definedName name="Nada">#REF!</definedName>
    <definedName name="Nafta_2">#REF!</definedName>
    <definedName name="Nafta2">#REF!</definedName>
    <definedName name="Nafta3">#REF!</definedName>
    <definedName name="nbvnv" localSheetId="0" hidden="1">{"via1",#N/A,TRUE,"general";"via2",#N/A,TRUE,"general";"via3",#N/A,TRUE,"general"}</definedName>
    <definedName name="nbvnv" hidden="1">{"via1",#N/A,TRUE,"general";"via2",#N/A,TRUE,"general";"via3",#N/A,TRUE,"general"}</definedName>
    <definedName name="NDHS" localSheetId="0" hidden="1">{"TAB1",#N/A,TRUE,"GENERAL";"TAB2",#N/A,TRUE,"GENERAL";"TAB3",#N/A,TRUE,"GENERAL";"TAB4",#N/A,TRUE,"GENERAL";"TAB5",#N/A,TRUE,"GENERAL"}</definedName>
    <definedName name="NDHS" hidden="1">{"TAB1",#N/A,TRUE,"GENERAL";"TAB2",#N/A,TRUE,"GENERAL";"TAB3",#N/A,TRUE,"GENERAL";"TAB4",#N/A,TRUE,"GENERAL";"TAB5",#N/A,TRUE,"GENERAL"}</definedName>
    <definedName name="nf" localSheetId="0" hidden="1">{"TAB1",#N/A,TRUE,"GENERAL";"TAB2",#N/A,TRUE,"GENERAL";"TAB3",#N/A,TRUE,"GENERAL";"TAB4",#N/A,TRUE,"GENERAL";"TAB5",#N/A,TRUE,"GENERAL"}</definedName>
    <definedName name="nf" hidden="1">{"TAB1",#N/A,TRUE,"GENERAL";"TAB2",#N/A,TRUE,"GENERAL";"TAB3",#N/A,TRUE,"GENERAL";"TAB4",#N/A,TRUE,"GENERAL";"TAB5",#N/A,TRUE,"GENERAL"}</definedName>
    <definedName name="nfg" localSheetId="0" hidden="1">{"via1",#N/A,TRUE,"general";"via2",#N/A,TRUE,"general";"via3",#N/A,TRUE,"general"}</definedName>
    <definedName name="nfg" hidden="1">{"via1",#N/A,TRUE,"general";"via2",#N/A,TRUE,"general";"via3",#N/A,TRUE,"general"}</definedName>
    <definedName name="nfgn" localSheetId="0" hidden="1">{"via1",#N/A,TRUE,"general";"via2",#N/A,TRUE,"general";"via3",#N/A,TRUE,"general"}</definedName>
    <definedName name="nfgn" hidden="1">{"via1",#N/A,TRUE,"general";"via2",#N/A,TRUE,"general";"via3",#N/A,TRUE,"general"}</definedName>
    <definedName name="ng">#REF!</definedName>
    <definedName name="ngdn" localSheetId="0" hidden="1">{"TAB1",#N/A,TRUE,"GENERAL";"TAB2",#N/A,TRUE,"GENERAL";"TAB3",#N/A,TRUE,"GENERAL";"TAB4",#N/A,TRUE,"GENERAL";"TAB5",#N/A,TRUE,"GENERAL"}</definedName>
    <definedName name="ngdn" hidden="1">{"TAB1",#N/A,TRUE,"GENERAL";"TAB2",#N/A,TRUE,"GENERAL";"TAB3",#N/A,TRUE,"GENERAL";"TAB4",#N/A,TRUE,"GENERAL";"TAB5",#N/A,TRUE,"GENERAL"}</definedName>
    <definedName name="ngfh" localSheetId="0" hidden="1">{"via1",#N/A,TRUE,"general";"via2",#N/A,TRUE,"general";"via3",#N/A,TRUE,"general"}</definedName>
    <definedName name="ngfh" hidden="1">{"via1",#N/A,TRUE,"general";"via2",#N/A,TRUE,"general";"via3",#N/A,TRUE,"general"}</definedName>
    <definedName name="NH">#REF!</definedName>
    <definedName name="nhn" localSheetId="0" hidden="1">{"via1",#N/A,TRUE,"general";"via2",#N/A,TRUE,"general";"via3",#N/A,TRUE,"general"}</definedName>
    <definedName name="nhn" hidden="1">{"via1",#N/A,TRUE,"general";"via2",#N/A,TRUE,"general";"via3",#N/A,TRUE,"general"}</definedName>
    <definedName name="nhncfgn" localSheetId="0" hidden="1">{"TAB1",#N/A,TRUE,"GENERAL";"TAB2",#N/A,TRUE,"GENERAL";"TAB3",#N/A,TRUE,"GENERAL";"TAB4",#N/A,TRUE,"GENERAL";"TAB5",#N/A,TRUE,"GENERAL"}</definedName>
    <definedName name="nhncfgn" hidden="1">{"TAB1",#N/A,TRUE,"GENERAL";"TAB2",#N/A,TRUE,"GENERAL";"TAB3",#N/A,TRUE,"GENERAL";"TAB4",#N/A,TRUE,"GENERAL";"TAB5",#N/A,TRUE,"GENERAL"}</definedName>
    <definedName name="nhndr" localSheetId="0" hidden="1">{"via1",#N/A,TRUE,"general";"via2",#N/A,TRUE,"general";"via3",#N/A,TRUE,"general"}</definedName>
    <definedName name="nhndr" hidden="1">{"via1",#N/A,TRUE,"general";"via2",#N/A,TRUE,"general";"via3",#N/A,TRUE,"general"}</definedName>
    <definedName name="Nit">#REF!</definedName>
    <definedName name="Nmax" localSheetId="0">#REF!</definedName>
    <definedName name="Nmax">#REF!</definedName>
    <definedName name="nmdlf" localSheetId="0">#REF!</definedName>
    <definedName name="nmdlf">#REF!</definedName>
    <definedName name="nmmmm" localSheetId="0" hidden="1">{"via1",#N/A,TRUE,"general";"via2",#N/A,TRUE,"general";"via3",#N/A,TRUE,"general"}</definedName>
    <definedName name="nmmmm" hidden="1">{"via1",#N/A,TRUE,"general";"via2",#N/A,TRUE,"general";"via3",#N/A,TRUE,"general"}</definedName>
    <definedName name="NN" localSheetId="0" hidden="1">{"TAB1",#N/A,TRUE,"GENERAL";"TAB2",#N/A,TRUE,"GENERAL";"TAB3",#N/A,TRUE,"GENERAL";"TAB4",#N/A,TRUE,"GENERAL";"TAB5",#N/A,TRUE,"GENERAL"}</definedName>
    <definedName name="NN" hidden="1">{"TAB1",#N/A,TRUE,"GENERAL";"TAB2",#N/A,TRUE,"GENERAL";"TAB3",#N/A,TRUE,"GENERAL";"TAB4",#N/A,TRUE,"GENERAL";"TAB5",#N/A,TRUE,"GENERAL"}</definedName>
    <definedName name="nndng" localSheetId="0" hidden="1">{"TAB1",#N/A,TRUE,"GENERAL";"TAB2",#N/A,TRUE,"GENERAL";"TAB3",#N/A,TRUE,"GENERAL";"TAB4",#N/A,TRUE,"GENERAL";"TAB5",#N/A,TRUE,"GENERAL"}</definedName>
    <definedName name="nndng" hidden="1">{"TAB1",#N/A,TRUE,"GENERAL";"TAB2",#N/A,TRUE,"GENERAL";"TAB3",#N/A,TRUE,"GENERAL";"TAB4",#N/A,TRUE,"GENERAL";"TAB5",#N/A,TRUE,"GENERAL"}</definedName>
    <definedName name="nnn" localSheetId="0" hidden="1">{"TAB1",#N/A,TRUE,"GENERAL";"TAB2",#N/A,TRUE,"GENERAL";"TAB3",#N/A,TRUE,"GENERAL";"TAB4",#N/A,TRUE,"GENERAL";"TAB5",#N/A,TRUE,"GENERAL"}</definedName>
    <definedName name="nnn" hidden="1">{"TAB1",#N/A,TRUE,"GENERAL";"TAB2",#N/A,TRUE,"GENERAL";"TAB3",#N/A,TRUE,"GENERAL";"TAB4",#N/A,TRUE,"GENERAL";"TAB5",#N/A,TRUE,"GENERAL"}</definedName>
    <definedName name="nnnhd" localSheetId="0" hidden="1">{"via1",#N/A,TRUE,"general";"via2",#N/A,TRUE,"general";"via3",#N/A,TRUE,"general"}</definedName>
    <definedName name="nnnhd" hidden="1">{"via1",#N/A,TRUE,"general";"via2",#N/A,TRUE,"general";"via3",#N/A,TRUE,"general"}</definedName>
    <definedName name="nnnnn" localSheetId="0" hidden="1">{"via1",#N/A,TRUE,"general";"via2",#N/A,TRUE,"general";"via3",#N/A,TRUE,"general"}</definedName>
    <definedName name="nnnnn" hidden="1">{"via1",#N/A,TRUE,"general";"via2",#N/A,TRUE,"general";"via3",#N/A,TRUE,"general"}</definedName>
    <definedName name="nnnnnd" localSheetId="0" hidden="1">{"TAB1",#N/A,TRUE,"GENERAL";"TAB2",#N/A,TRUE,"GENERAL";"TAB3",#N/A,TRUE,"GENERAL";"TAB4",#N/A,TRUE,"GENERAL";"TAB5",#N/A,TRUE,"GENERAL"}</definedName>
    <definedName name="nnnnnd" hidden="1">{"TAB1",#N/A,TRUE,"GENERAL";"TAB2",#N/A,TRUE,"GENERAL";"TAB3",#N/A,TRUE,"GENERAL";"TAB4",#N/A,TRUE,"GENERAL";"TAB5",#N/A,TRUE,"GENERAL"}</definedName>
    <definedName name="nnnnnf" localSheetId="0" hidden="1">{"TAB1",#N/A,TRUE,"GENERAL";"TAB2",#N/A,TRUE,"GENERAL";"TAB3",#N/A,TRUE,"GENERAL";"TAB4",#N/A,TRUE,"GENERAL";"TAB5",#N/A,TRUE,"GENERAL"}</definedName>
    <definedName name="nnnnnf" hidden="1">{"TAB1",#N/A,TRUE,"GENERAL";"TAB2",#N/A,TRUE,"GENERAL";"TAB3",#N/A,TRUE,"GENERAL";"TAB4",#N/A,TRUE,"GENERAL";"TAB5",#N/A,TRUE,"GENERAL"}</definedName>
    <definedName name="nnnnnh" localSheetId="0" hidden="1">{"via1",#N/A,TRUE,"general";"via2",#N/A,TRUE,"general";"via3",#N/A,TRUE,"general"}</definedName>
    <definedName name="nnnnnh" hidden="1">{"via1",#N/A,TRUE,"general";"via2",#N/A,TRUE,"general";"via3",#N/A,TRUE,"general"}</definedName>
    <definedName name="NO" localSheetId="0">'PLAN INDICATIVO SISPT 256'!ERR</definedName>
    <definedName name="NO">[0]!ERR</definedName>
    <definedName name="No_desarrolladas">#REF!,#REF!,#REF!,#REF!</definedName>
    <definedName name="NOMBRE" localSheetId="0">#REF!</definedName>
    <definedName name="NOMBRE">#REF!</definedName>
    <definedName name="NombreCoordinador" localSheetId="0">#REF!</definedName>
    <definedName name="NombreCoordinador">#REF!</definedName>
    <definedName name="NombreDependencia" localSheetId="0">#REF!</definedName>
    <definedName name="NombreDependencia">#REF!</definedName>
    <definedName name="NombreProyecto">#REF!</definedName>
    <definedName name="NombreVicepresidencia">#REF!</definedName>
    <definedName name="Norte">#REF!</definedName>
    <definedName name="NPAGE">#REF!</definedName>
    <definedName name="NUEVO">#REF!</definedName>
    <definedName name="Num_Pmt_Per_Year">#REF!</definedName>
    <definedName name="Number_of_Payments" localSheetId="0">MATCH(0.01,'PLAN INDICATIVO SISPT 256'!End_Bal,-1)+1</definedName>
    <definedName name="Number_of_Payments">MATCH(0.01,End_Bal,-1)+1</definedName>
    <definedName name="nxn" localSheetId="0" hidden="1">{"via1",#N/A,TRUE,"general";"via2",#N/A,TRUE,"general";"via3",#N/A,TRUE,"general"}</definedName>
    <definedName name="nxn" hidden="1">{"via1",#N/A,TRUE,"general";"via2",#N/A,TRUE,"general";"via3",#N/A,TRUE,"general"}</definedName>
    <definedName name="ñpñpñ" localSheetId="0" hidden="1">{"via1",#N/A,TRUE,"general";"via2",#N/A,TRUE,"general";"via3",#N/A,TRUE,"general"}</definedName>
    <definedName name="ñpñpñ" hidden="1">{"via1",#N/A,TRUE,"general";"via2",#N/A,TRUE,"general";"via3",#N/A,TRUE,"general"}</definedName>
    <definedName name="º1">#REF!</definedName>
    <definedName name="o9o9" localSheetId="0" hidden="1">{"via1",#N/A,TRUE,"general";"via2",#N/A,TRUE,"general";"via3",#N/A,TRUE,"general"}</definedName>
    <definedName name="o9o9" hidden="1">{"via1",#N/A,TRUE,"general";"via2",#N/A,TRUE,"general";"via3",#N/A,TRUE,"general"}</definedName>
    <definedName name="OBJ">#REF!</definedName>
    <definedName name="ObjetivoProyecto" localSheetId="0">#REF!</definedName>
    <definedName name="ObjetivoProyecto">#REF!</definedName>
    <definedName name="Objetivos_Específicos">#REF!</definedName>
    <definedName name="Obra" localSheetId="0">#REF!</definedName>
    <definedName name="Obra">#REF!</definedName>
    <definedName name="obras" localSheetId="0" hidden="1">#REF!</definedName>
    <definedName name="obras" hidden="1">#REF!</definedName>
    <definedName name="obras1" localSheetId="0">DATE(YEAR(#REF!),MONTH(#REF!)+Payment_Number,DAY(#REF!))</definedName>
    <definedName name="obras1">DATE(YEAR(#REF!),MONTH(#REF!)+Payment_Number,DAY(#REF!))</definedName>
    <definedName name="obras11" localSheetId="0" hidden="1">#REF!</definedName>
    <definedName name="obras11" hidden="1">#REF!</definedName>
    <definedName name="obras111" localSheetId="0">DATE(YEAR(#REF!),MONTH(#REF!)+Payment_Number,DAY(#REF!))</definedName>
    <definedName name="obras111">DATE(YEAR(#REF!),MONTH(#REF!)+Payment_Number,DAY(#REF!))</definedName>
    <definedName name="OCD" localSheetId="0">#REF!</definedName>
    <definedName name="OCD">#REF!</definedName>
    <definedName name="OCD1_1" localSheetId="0">#REF!</definedName>
    <definedName name="OCD1_1">#REF!</definedName>
    <definedName name="OCD1_1_1" localSheetId="0">#REF!</definedName>
    <definedName name="OCD1_1_1">#REF!</definedName>
    <definedName name="OCI" localSheetId="0">#REF!</definedName>
    <definedName name="OCI">#REF!</definedName>
    <definedName name="OCI1_1" localSheetId="0">#REF!</definedName>
    <definedName name="OCI1_1">#REF!</definedName>
    <definedName name="OCI1_1_1">#REF!</definedName>
    <definedName name="OCTUBRE" localSheetId="0" hidden="1">{#N/A,#N/A,FALSE,"orthoflow";#N/A,#N/A,FALSE,"Miscelaneos";#N/A,#N/A,FALSE,"Instrumentacio";#N/A,#N/A,FALSE,"Electrico";#N/A,#N/A,FALSE,"Valv. Seguridad"}</definedName>
    <definedName name="OCTUBRE" hidden="1">{#N/A,#N/A,FALSE,"orthoflow";#N/A,#N/A,FALSE,"Miscelaneos";#N/A,#N/A,FALSE,"Instrumentacio";#N/A,#N/A,FALSE,"Electrico";#N/A,#N/A,FALSE,"Valv. Seguridad"}</definedName>
    <definedName name="OD">#REF!</definedName>
    <definedName name="oiret" localSheetId="0" hidden="1">{"TAB1",#N/A,TRUE,"GENERAL";"TAB2",#N/A,TRUE,"GENERAL";"TAB3",#N/A,TRUE,"GENERAL";"TAB4",#N/A,TRUE,"GENERAL";"TAB5",#N/A,TRUE,"GENERAL"}</definedName>
    <definedName name="oiret" hidden="1">{"TAB1",#N/A,TRUE,"GENERAL";"TAB2",#N/A,TRUE,"GENERAL";"TAB3",#N/A,TRUE,"GENERAL";"TAB4",#N/A,TRUE,"GENERAL";"TAB5",#N/A,TRUE,"GENERAL"}</definedName>
    <definedName name="oirgrth" localSheetId="0" hidden="1">{"TAB1",#N/A,TRUE,"GENERAL";"TAB2",#N/A,TRUE,"GENERAL";"TAB3",#N/A,TRUE,"GENERAL";"TAB4",#N/A,TRUE,"GENERAL";"TAB5",#N/A,TRUE,"GENERAL"}</definedName>
    <definedName name="oirgrth" hidden="1">{"TAB1",#N/A,TRUE,"GENERAL";"TAB2",#N/A,TRUE,"GENERAL";"TAB3",#N/A,TRUE,"GENERAL";"TAB4",#N/A,TRUE,"GENERAL";"TAB5",#N/A,TRUE,"GENERAL"}</definedName>
    <definedName name="OIUOIU" localSheetId="0" hidden="1">{"via1",#N/A,TRUE,"general";"via2",#N/A,TRUE,"general";"via3",#N/A,TRUE,"general"}</definedName>
    <definedName name="OIUOIU" hidden="1">{"via1",#N/A,TRUE,"general";"via2",#N/A,TRUE,"general";"via3",#N/A,TRUE,"general"}</definedName>
    <definedName name="OnceThru">0</definedName>
    <definedName name="OÑ">#REF!</definedName>
    <definedName name="ooo" localSheetId="0" hidden="1">{"via1",#N/A,TRUE,"general";"via2",#N/A,TRUE,"general";"via3",#N/A,TRUE,"general"}</definedName>
    <definedName name="ooo" hidden="1">{"via1",#N/A,TRUE,"general";"via2",#N/A,TRUE,"general";"via3",#N/A,TRUE,"general"}</definedName>
    <definedName name="ooooiii" localSheetId="0" hidden="1">{"TAB1",#N/A,TRUE,"GENERAL";"TAB2",#N/A,TRUE,"GENERAL";"TAB3",#N/A,TRUE,"GENERAL";"TAB4",#N/A,TRUE,"GENERAL";"TAB5",#N/A,TRUE,"GENERAL"}</definedName>
    <definedName name="ooooiii" hidden="1">{"TAB1",#N/A,TRUE,"GENERAL";"TAB2",#N/A,TRUE,"GENERAL";"TAB3",#N/A,TRUE,"GENERAL";"TAB4",#N/A,TRUE,"GENERAL";"TAB5",#N/A,TRUE,"GENERAL"}</definedName>
    <definedName name="oooos" localSheetId="0" hidden="1">{"via1",#N/A,TRUE,"general";"via2",#N/A,TRUE,"general";"via3",#N/A,TRUE,"general"}</definedName>
    <definedName name="oooos" hidden="1">{"via1",#N/A,TRUE,"general";"via2",#N/A,TRUE,"general";"via3",#N/A,TRUE,"general"}</definedName>
    <definedName name="opcion">#REF!</definedName>
    <definedName name="Operario">#REF!</definedName>
    <definedName name="OR">#REF!</definedName>
    <definedName name="ORIGEN">#REF!</definedName>
    <definedName name="ORIGINAL" localSheetId="0" hidden="1">{#N/A,#N/A,FALSE,"orthoflow";#N/A,#N/A,FALSE,"Miscelaneos";#N/A,#N/A,FALSE,"Instrumentacio";#N/A,#N/A,FALSE,"Electrico";#N/A,#N/A,FALSE,"Valv. Seguridad"}</definedName>
    <definedName name="ORIGINAL" hidden="1">{#N/A,#N/A,FALSE,"orthoflow";#N/A,#N/A,FALSE,"Miscelaneos";#N/A,#N/A,FALSE,"Instrumentacio";#N/A,#N/A,FALSE,"Electrico";#N/A,#N/A,FALSE,"Valv. Seguridad"}</definedName>
    <definedName name="OROZCO" hidden="1">#REF!</definedName>
    <definedName name="otros">#REF!</definedName>
    <definedName name="OTROS1" localSheetId="0">#REF!</definedName>
    <definedName name="OTROS1">#REF!</definedName>
    <definedName name="OUT" localSheetId="0">#REF!</definedName>
    <definedName name="OUT">#REF!</definedName>
    <definedName name="P" localSheetId="0">#REF!</definedName>
    <definedName name="P">#REF!</definedName>
    <definedName name="P_Yacimiento">#REF!</definedName>
    <definedName name="p0p0" localSheetId="0" hidden="1">{"via1",#N/A,TRUE,"general";"via2",#N/A,TRUE,"general";"via3",#N/A,TRUE,"general"}</definedName>
    <definedName name="p0p0" hidden="1">{"via1",#N/A,TRUE,"general";"via2",#N/A,TRUE,"general";"via3",#N/A,TRUE,"general"}</definedName>
    <definedName name="Page____1____of____2">#REF!</definedName>
    <definedName name="Parametro_Peso">#REF!</definedName>
    <definedName name="Pay_Date" localSheetId="0">#REF!</definedName>
    <definedName name="Pay_Date">#REF!</definedName>
    <definedName name="Pay_Num" localSheetId="0">#REF!</definedName>
    <definedName name="Pay_Num">#REF!</definedName>
    <definedName name="Payment_Date" localSheetId="0">DATE(YEAR([0]!Loan_Start),MONTH([0]!Loan_Start)+Payment_Number,DAY([0]!Loan_Start))</definedName>
    <definedName name="Payment_Date">DATE(YEAR(Loan_Start),MONTH(Loan_Start)+Payment_Number,DAY(Loan_Start))</definedName>
    <definedName name="Payment_Date1" localSheetId="0">DATE(YEAR(#REF!),MONTH(#REF!)+Payment_Number,DAY(#REF!))</definedName>
    <definedName name="Payment_Date1">DATE(YEAR(#REF!),MONTH(#REF!)+Payment_Number,DAY(#REF!))</definedName>
    <definedName name="Payment_Needed">"Pago necesario"</definedName>
    <definedName name="Pb">#REF!</definedName>
    <definedName name="Pd">#REF!</definedName>
    <definedName name="PEPE" localSheetId="0">'PLAN INDICATIVO SISPT 256'!ERR</definedName>
    <definedName name="PEPE">[0]!ERR</definedName>
    <definedName name="Periodo">#REF!</definedName>
    <definedName name="PeriodoPago">#REF!</definedName>
    <definedName name="PeriodoRepago" localSheetId="0">#REF!</definedName>
    <definedName name="PeriodoRepago">#REF!</definedName>
    <definedName name="PeriodoRepagoCCP" localSheetId="0">#REF!</definedName>
    <definedName name="PeriodoRepagoCCP">#REF!</definedName>
    <definedName name="phed">#REF!</definedName>
    <definedName name="phen">#REF!</definedName>
    <definedName name="Pindis" localSheetId="0">#REF!</definedName>
    <definedName name="Pindis">#REF!</definedName>
    <definedName name="pint" localSheetId="0">#REF!</definedName>
    <definedName name="pint">#REF!</definedName>
    <definedName name="pintura" localSheetId="0">#REF!</definedName>
    <definedName name="pintura">#REF!</definedName>
    <definedName name="pintyura" localSheetId="0">#REF!</definedName>
    <definedName name="pintyura">#REF!</definedName>
    <definedName name="PIP" localSheetId="0">#REF!</definedName>
    <definedName name="PIP">#REF!</definedName>
    <definedName name="Piscinas" localSheetId="0">#REF!</definedName>
    <definedName name="Piscinas">#REF!</definedName>
    <definedName name="PKHK" localSheetId="0" hidden="1">{"TAB1",#N/A,TRUE,"GENERAL";"TAB2",#N/A,TRUE,"GENERAL";"TAB3",#N/A,TRUE,"GENERAL";"TAB4",#N/A,TRUE,"GENERAL";"TAB5",#N/A,TRUE,"GENERAL"}</definedName>
    <definedName name="PKHK" hidden="1">{"TAB1",#N/A,TRUE,"GENERAL";"TAB2",#N/A,TRUE,"GENERAL";"TAB3",#N/A,TRUE,"GENERAL";"TAB4",#N/A,TRUE,"GENERAL";"TAB5",#N/A,TRUE,"GENERAL"}</definedName>
    <definedName name="pkj" localSheetId="0" hidden="1">{"TAB1",#N/A,TRUE,"GENERAL";"TAB2",#N/A,TRUE,"GENERAL";"TAB3",#N/A,TRUE,"GENERAL";"TAB4",#N/A,TRUE,"GENERAL";"TAB5",#N/A,TRUE,"GENERAL"}</definedName>
    <definedName name="pkj" hidden="1">{"TAB1",#N/A,TRUE,"GENERAL";"TAB2",#N/A,TRUE,"GENERAL";"TAB3",#N/A,TRUE,"GENERAL";"TAB4",#N/A,TRUE,"GENERAL";"TAB5",#N/A,TRUE,"GENERAL"}</definedName>
    <definedName name="pkwsem">#REF!</definedName>
    <definedName name="PLAD" localSheetId="0" hidden="1">{"TAB1",#N/A,TRUE,"GENERAL";"TAB2",#N/A,TRUE,"GENERAL";"TAB3",#N/A,TRUE,"GENERAL";"TAB4",#N/A,TRUE,"GENERAL";"TAB5",#N/A,TRUE,"GENERAL"}</definedName>
    <definedName name="PLAD" hidden="1">{"TAB1",#N/A,TRUE,"GENERAL";"TAB2",#N/A,TRUE,"GENERAL";"TAB3",#N/A,TRUE,"GENERAL";"TAB4",#N/A,TRUE,"GENERAL";"TAB5",#N/A,TRUE,"GENERAL"}</definedName>
    <definedName name="Platinas">#REF!</definedName>
    <definedName name="Plazo">#REF!</definedName>
    <definedName name="PlazoAIU" localSheetId="0">#REF!</definedName>
    <definedName name="PlazoAIU">#REF!</definedName>
    <definedName name="PLPLUNN" localSheetId="0" hidden="1">{"TAB1",#N/A,TRUE,"GENERAL";"TAB2",#N/A,TRUE,"GENERAL";"TAB3",#N/A,TRUE,"GENERAL";"TAB4",#N/A,TRUE,"GENERAL";"TAB5",#N/A,TRUE,"GENERAL"}</definedName>
    <definedName name="PLPLUNN" hidden="1">{"TAB1",#N/A,TRUE,"GENERAL";"TAB2",#N/A,TRUE,"GENERAL";"TAB3",#N/A,TRUE,"GENERAL";"TAB4",#N/A,TRUE,"GENERAL";"TAB5",#N/A,TRUE,"GENERAL"}</definedName>
    <definedName name="PMP">#REF!</definedName>
    <definedName name="POCETAS">#REF!</definedName>
    <definedName name="POIUP" localSheetId="0" hidden="1">{"via1",#N/A,TRUE,"general";"via2",#N/A,TRUE,"general";"via3",#N/A,TRUE,"general"}</definedName>
    <definedName name="POIUP" hidden="1">{"via1",#N/A,TRUE,"general";"via2",#N/A,TRUE,"general";"via3",#N/A,TRUE,"general"}</definedName>
    <definedName name="popop" localSheetId="0" hidden="1">{"via1",#N/A,TRUE,"general";"via2",#N/A,TRUE,"general";"via3",#N/A,TRUE,"general"}</definedName>
    <definedName name="popop" hidden="1">{"via1",#N/A,TRUE,"general";"via2",#N/A,TRUE,"general";"via3",#N/A,TRUE,"general"}</definedName>
    <definedName name="popp" localSheetId="0" hidden="1">{"via1",#N/A,TRUE,"general";"via2",#N/A,TRUE,"general";"via3",#N/A,TRUE,"general"}</definedName>
    <definedName name="popp" hidden="1">{"via1",#N/A,TRUE,"general";"via2",#N/A,TRUE,"general";"via3",#N/A,TRUE,"general"}</definedName>
    <definedName name="popu">#REF!</definedName>
    <definedName name="popvds" localSheetId="0" hidden="1">{"TAB1",#N/A,TRUE,"GENERAL";"TAB2",#N/A,TRUE,"GENERAL";"TAB3",#N/A,TRUE,"GENERAL";"TAB4",#N/A,TRUE,"GENERAL";"TAB5",#N/A,TRUE,"GENERAL"}</definedName>
    <definedName name="popvds" hidden="1">{"TAB1",#N/A,TRUE,"GENERAL";"TAB2",#N/A,TRUE,"GENERAL";"TAB3",#N/A,TRUE,"GENERAL";"TAB4",#N/A,TRUE,"GENERAL";"TAB5",#N/A,TRUE,"GENERAL"}</definedName>
    <definedName name="porc">#REF!</definedName>
    <definedName name="PORCE">#REF!</definedName>
    <definedName name="Porcentaje" localSheetId="0">#REF!</definedName>
    <definedName name="Porcentaje">#REF!</definedName>
    <definedName name="PORCENTAJE1" localSheetId="0">#REF!</definedName>
    <definedName name="PORCENTAJE1">#REF!</definedName>
    <definedName name="PORTADA2" localSheetId="0">#REF!</definedName>
    <definedName name="PORTADA2">#REF!</definedName>
    <definedName name="POSICION_PRESUP" localSheetId="0">#REF!</definedName>
    <definedName name="POSICION_PRESUP">#REF!</definedName>
    <definedName name="POSICIONES" localSheetId="0">#REF!</definedName>
    <definedName name="POSICIONES">#REF!</definedName>
    <definedName name="pouig" localSheetId="0" hidden="1">{"via1",#N/A,TRUE,"general";"via2",#N/A,TRUE,"general";"via3",#N/A,TRUE,"general"}</definedName>
    <definedName name="pouig" hidden="1">{"via1",#N/A,TRUE,"general";"via2",#N/A,TRUE,"general";"via3",#N/A,TRUE,"general"}</definedName>
    <definedName name="POZO">#REF!</definedName>
    <definedName name="PPPP" localSheetId="0" hidden="1">{#N/A,#N/A,FALSE,"orthoflow";#N/A,#N/A,FALSE,"Miscelaneos";#N/A,#N/A,FALSE,"Instrumentacio";#N/A,#N/A,FALSE,"Electrico";#N/A,#N/A,FALSE,"Valv. Seguridad"}</definedName>
    <definedName name="PPPP" hidden="1">{#N/A,#N/A,FALSE,"orthoflow";#N/A,#N/A,FALSE,"Miscelaneos";#N/A,#N/A,FALSE,"Instrumentacio";#N/A,#N/A,FALSE,"Electrico";#N/A,#N/A,FALSE,"Valv. Seguridad"}</definedName>
    <definedName name="ppppp9" localSheetId="0" hidden="1">{"via1",#N/A,TRUE,"general";"via2",#N/A,TRUE,"general";"via3",#N/A,TRUE,"general"}</definedName>
    <definedName name="ppppp9" hidden="1">{"via1",#N/A,TRUE,"general";"via2",#N/A,TRUE,"general";"via3",#N/A,TRUE,"general"}</definedName>
    <definedName name="pppppd" localSheetId="0" hidden="1">{"TAB1",#N/A,TRUE,"GENERAL";"TAB2",#N/A,TRUE,"GENERAL";"TAB3",#N/A,TRUE,"GENERAL";"TAB4",#N/A,TRUE,"GENERAL";"TAB5",#N/A,TRUE,"GENERAL"}</definedName>
    <definedName name="pppppd" hidden="1">{"TAB1",#N/A,TRUE,"GENERAL";"TAB2",#N/A,TRUE,"GENERAL";"TAB3",#N/A,TRUE,"GENERAL";"TAB4",#N/A,TRUE,"GENERAL";"TAB5",#N/A,TRUE,"GENERAL"}</definedName>
    <definedName name="PPtoNorte">#REF!</definedName>
    <definedName name="pqroj" localSheetId="0" hidden="1">{"via1",#N/A,TRUE,"general";"via2",#N/A,TRUE,"general";"via3",#N/A,TRUE,"general"}</definedName>
    <definedName name="pqroj" hidden="1">{"via1",#N/A,TRUE,"general";"via2",#N/A,TRUE,"general";"via3",#N/A,TRUE,"general"}</definedName>
    <definedName name="Pr">#REF!</definedName>
    <definedName name="PRE" localSheetId="0">#REF!</definedName>
    <definedName name="PRE">#REF!</definedName>
    <definedName name="Precio" localSheetId="0">#REF!</definedName>
    <definedName name="Precio">#REF!</definedName>
    <definedName name="precio2" localSheetId="0">#REF!</definedName>
    <definedName name="precio2">#REF!</definedName>
    <definedName name="PrecioS">#REF!</definedName>
    <definedName name="PREST">#REF!</definedName>
    <definedName name="PRIMER" localSheetId="0" hidden="1">{"via1",#N/A,TRUE,"general";"via2",#N/A,TRUE,"general";"via3",#N/A,TRUE,"general"}</definedName>
    <definedName name="PRIMER" hidden="1">{"via1",#N/A,TRUE,"general";"via2",#N/A,TRUE,"general";"via3",#N/A,TRUE,"general"}</definedName>
    <definedName name="PRIMERO">#REF!</definedName>
    <definedName name="PRIMET" localSheetId="0" hidden="1">{"TAB1",#N/A,TRUE,"GENERAL";"TAB2",#N/A,TRUE,"GENERAL";"TAB3",#N/A,TRUE,"GENERAL";"TAB4",#N/A,TRUE,"GENERAL";"TAB5",#N/A,TRUE,"GENERAL"}</definedName>
    <definedName name="PRIMET" hidden="1">{"TAB1",#N/A,TRUE,"GENERAL";"TAB2",#N/A,TRUE,"GENERAL";"TAB3",#N/A,TRUE,"GENERAL";"TAB4",#N/A,TRUE,"GENERAL";"TAB5",#N/A,TRUE,"GENERAL"}</definedName>
    <definedName name="Princ">#REF!</definedName>
    <definedName name="PRINT_AREA">#N/A</definedName>
    <definedName name="Print_Area_MI" localSheetId="0">#REF!</definedName>
    <definedName name="Print_Area_MI">#REF!</definedName>
    <definedName name="Print_Area_Reset" localSheetId="0">OFFSET('PLAN INDICATIVO SISPT 256'!Full_Print,0,0,[0]!Last_Row)</definedName>
    <definedName name="Print_Area_Reset">OFFSET(Full_Print,0,0,Last_Row)</definedName>
    <definedName name="PRINT_TITLES">#N/A</definedName>
    <definedName name="PRINT_TITLES_MI">#N/A</definedName>
    <definedName name="PRINT1" localSheetId="0">#REF!</definedName>
    <definedName name="PRINT1">#REF!</definedName>
    <definedName name="PRINT2" localSheetId="0">#REF!</definedName>
    <definedName name="PRINT2">#REF!</definedName>
    <definedName name="PRIVADO" localSheetId="0">#REF!</definedName>
    <definedName name="PRIVADO">#REF!</definedName>
    <definedName name="prn">#REF!</definedName>
    <definedName name="prnf">#REF!</definedName>
    <definedName name="ProbRange">0</definedName>
    <definedName name="ProbRangeMit">0</definedName>
    <definedName name="PROC">#REF!</definedName>
    <definedName name="PROCEDIM_SELECC">#REF!</definedName>
    <definedName name="PROCESO">#REF!</definedName>
    <definedName name="PRODUCTO">#REF!</definedName>
    <definedName name="PrOfic">#REF!</definedName>
    <definedName name="PROGDES" localSheetId="0">#REF!</definedName>
    <definedName name="PROGDES">#REF!</definedName>
    <definedName name="Programa" localSheetId="0">#REF!</definedName>
    <definedName name="Programa">#REF!</definedName>
    <definedName name="programainv" localSheetId="0">'PLAN INDICATIVO SISPT 256'!ERR</definedName>
    <definedName name="programainv">[0]!ERR</definedName>
    <definedName name="Proponente" localSheetId="0">#REF!</definedName>
    <definedName name="Proponente">#REF!</definedName>
    <definedName name="PRUEBA" localSheetId="0">#REF!</definedName>
    <definedName name="PRUEBA">#REF!</definedName>
    <definedName name="prueba1" localSheetId="0">#REF!</definedName>
    <definedName name="prueba1">#REF!</definedName>
    <definedName name="PRUEBA2" localSheetId="0">#REF!</definedName>
    <definedName name="PRUEBA2">#REF!</definedName>
    <definedName name="ps" localSheetId="0">#REF!</definedName>
    <definedName name="ps">#REF!</definedName>
    <definedName name="PSTRESS_RELIEVI" localSheetId="0">#REF!</definedName>
    <definedName name="PSTRESS_RELIEVI">#REF!</definedName>
    <definedName name="PTAR" localSheetId="0" hidden="1">{#N/A,#N/A,FALSE,"Estatico";#N/A,#N/A,FALSE,"Tuberia";#N/A,#N/A,FALSE,"Instrumentación";#N/A,#N/A,FALSE,"Mecanica";#N/A,#N/A,FALSE,"Electrico";#N/A,#N/A,FALSE,"Ofic.Civiles"}</definedName>
    <definedName name="PTAR" hidden="1">{#N/A,#N/A,FALSE,"Estatico";#N/A,#N/A,FALSE,"Tuberia";#N/A,#N/A,FALSE,"Instrumentación";#N/A,#N/A,FALSE,"Mecanica";#N/A,#N/A,FALSE,"Electrico";#N/A,#N/A,FALSE,"Ofic.Civiles"}</definedName>
    <definedName name="ptope" localSheetId="0" hidden="1">{"TAB1",#N/A,TRUE,"GENERAL";"TAB2",#N/A,TRUE,"GENERAL";"TAB3",#N/A,TRUE,"GENERAL";"TAB4",#N/A,TRUE,"GENERAL";"TAB5",#N/A,TRUE,"GENERAL"}</definedName>
    <definedName name="ptope" hidden="1">{"TAB1",#N/A,TRUE,"GENERAL";"TAB2",#N/A,TRUE,"GENERAL";"TAB3",#N/A,TRUE,"GENERAL";"TAB4",#N/A,TRUE,"GENERAL";"TAB5",#N/A,TRUE,"GENERAL"}</definedName>
    <definedName name="ptopes" localSheetId="0" hidden="1">{"via1",#N/A,TRUE,"general";"via2",#N/A,TRUE,"general";"via3",#N/A,TRUE,"general"}</definedName>
    <definedName name="ptopes" hidden="1">{"via1",#N/A,TRUE,"general";"via2",#N/A,TRUE,"general";"via3",#N/A,TRUE,"general"}</definedName>
    <definedName name="PW">#REF!</definedName>
    <definedName name="Pwf">#REF!</definedName>
    <definedName name="Pwf_actual">#REF!</definedName>
    <definedName name="Pwf_i">#REF!</definedName>
    <definedName name="Pwf_min">#REF!</definedName>
    <definedName name="Pwfd" localSheetId="0">#REF!</definedName>
    <definedName name="Pwfd">#REF!</definedName>
    <definedName name="Q" localSheetId="0">#REF!</definedName>
    <definedName name="Q">#REF!</definedName>
    <definedName name="Q_actual">#REF!</definedName>
    <definedName name="Q_BRUTO" localSheetId="0">#REF!</definedName>
    <definedName name="Q_BRUTO">#REF!</definedName>
    <definedName name="q1q1q" localSheetId="0" hidden="1">{"via1",#N/A,TRUE,"general";"via2",#N/A,TRUE,"general";"via3",#N/A,TRUE,"general"}</definedName>
    <definedName name="q1q1q" hidden="1">{"via1",#N/A,TRUE,"general";"via2",#N/A,TRUE,"general";"via3",#N/A,TRUE,"general"}</definedName>
    <definedName name="qaedtguj" localSheetId="0" hidden="1">{"via1",#N/A,TRUE,"general";"via2",#N/A,TRUE,"general";"via3",#N/A,TRUE,"general"}</definedName>
    <definedName name="qaedtguj" hidden="1">{"via1",#N/A,TRUE,"general";"via2",#N/A,TRUE,"general";"via3",#N/A,TRUE,"general"}</definedName>
    <definedName name="QAQSWS" localSheetId="0" hidden="1">{"via1",#N/A,TRUE,"general";"via2",#N/A,TRUE,"general";"via3",#N/A,TRUE,"general"}</definedName>
    <definedName name="QAQSWS" hidden="1">{"via1",#N/A,TRUE,"general";"via2",#N/A,TRUE,"general";"via3",#N/A,TRUE,"general"}</definedName>
    <definedName name="qaqwwxcr" localSheetId="0" hidden="1">{"via1",#N/A,TRUE,"general";"via2",#N/A,TRUE,"general";"via3",#N/A,TRUE,"general"}</definedName>
    <definedName name="qaqwwxcr" hidden="1">{"via1",#N/A,TRUE,"general";"via2",#N/A,TRUE,"general";"via3",#N/A,TRUE,"general"}</definedName>
    <definedName name="qaz">#REF!</definedName>
    <definedName name="qedcd" localSheetId="0" hidden="1">{"via1",#N/A,TRUE,"general";"via2",#N/A,TRUE,"general";"via3",#N/A,TRUE,"general"}</definedName>
    <definedName name="qedcd" hidden="1">{"via1",#N/A,TRUE,"general";"via2",#N/A,TRUE,"general";"via3",#N/A,TRUE,"general"}</definedName>
    <definedName name="qeqewe" localSheetId="0" hidden="1">{"TAB1",#N/A,TRUE,"GENERAL";"TAB2",#N/A,TRUE,"GENERAL";"TAB3",#N/A,TRUE,"GENERAL";"TAB4",#N/A,TRUE,"GENERAL";"TAB5",#N/A,TRUE,"GENERAL"}</definedName>
    <definedName name="qeqewe" hidden="1">{"TAB1",#N/A,TRUE,"GENERAL";"TAB2",#N/A,TRUE,"GENERAL";"TAB3",#N/A,TRUE,"GENERAL";"TAB4",#N/A,TRUE,"GENERAL";"TAB5",#N/A,TRUE,"GENERAL"}</definedName>
    <definedName name="qewj" localSheetId="0" hidden="1">{"via1",#N/A,TRUE,"general";"via2",#N/A,TRUE,"general";"via3",#N/A,TRUE,"general"}</definedName>
    <definedName name="qewj" hidden="1">{"via1",#N/A,TRUE,"general";"via2",#N/A,TRUE,"general";"via3",#N/A,TRUE,"general"}</definedName>
    <definedName name="Qmax">#REF!</definedName>
    <definedName name="qqqqqw" localSheetId="0" hidden="1">{"via1",#N/A,TRUE,"general";"via2",#N/A,TRUE,"general";"via3",#N/A,TRUE,"general"}</definedName>
    <definedName name="qqqqqw" hidden="1">{"via1",#N/A,TRUE,"general";"via2",#N/A,TRUE,"general";"via3",#N/A,TRUE,"general"}</definedName>
    <definedName name="QS">#REF!</definedName>
    <definedName name="Qt">#REF!</definedName>
    <definedName name="QTIES" localSheetId="0">#REF!</definedName>
    <definedName name="QTIES">#REF!</definedName>
    <definedName name="QTY" localSheetId="0">#REF!</definedName>
    <definedName name="QTY">#REF!</definedName>
    <definedName name="qw" localSheetId="0" hidden="1">{"via1",#N/A,TRUE,"general";"via2",#N/A,TRUE,"general";"via3",#N/A,TRUE,"general"}</definedName>
    <definedName name="qw" hidden="1">{"via1",#N/A,TRUE,"general";"via2",#N/A,TRUE,"general";"via3",#N/A,TRUE,"general"}</definedName>
    <definedName name="qwdas2" localSheetId="0" hidden="1">{"via1",#N/A,TRUE,"general";"via2",#N/A,TRUE,"general";"via3",#N/A,TRUE,"general"}</definedName>
    <definedName name="qwdas2" hidden="1">{"via1",#N/A,TRUE,"general";"via2",#N/A,TRUE,"general";"via3",#N/A,TRUE,"general"}</definedName>
    <definedName name="QWE">#REF!</definedName>
    <definedName name="qweqe" localSheetId="0" hidden="1">{"TAB1",#N/A,TRUE,"GENERAL";"TAB2",#N/A,TRUE,"GENERAL";"TAB3",#N/A,TRUE,"GENERAL";"TAB4",#N/A,TRUE,"GENERAL";"TAB5",#N/A,TRUE,"GENERAL"}</definedName>
    <definedName name="qweqe" hidden="1">{"TAB1",#N/A,TRUE,"GENERAL";"TAB2",#N/A,TRUE,"GENERAL";"TAB3",#N/A,TRUE,"GENERAL";"TAB4",#N/A,TRUE,"GENERAL";"TAB5",#N/A,TRUE,"GENERAL"}</definedName>
    <definedName name="QWERTY" localSheetId="0">'PLAN INDICATIVO SISPT 256'!ERR</definedName>
    <definedName name="QWERTY">[0]!ERR</definedName>
    <definedName name="qwewertet" localSheetId="0" hidden="1">{#N/A,#N/A,TRUE,"1842CWN0"}</definedName>
    <definedName name="qwewertet" hidden="1">{#N/A,#N/A,TRUE,"1842CWN0"}</definedName>
    <definedName name="qwqwqwj" localSheetId="0" hidden="1">{"TAB1",#N/A,TRUE,"GENERAL";"TAB2",#N/A,TRUE,"GENERAL";"TAB3",#N/A,TRUE,"GENERAL";"TAB4",#N/A,TRUE,"GENERAL";"TAB5",#N/A,TRUE,"GENERAL"}</definedName>
    <definedName name="qwqwqwj" hidden="1">{"TAB1",#N/A,TRUE,"GENERAL";"TAB2",#N/A,TRUE,"GENERAL";"TAB3",#N/A,TRUE,"GENERAL";"TAB4",#N/A,TRUE,"GENERAL";"TAB5",#N/A,TRUE,"GENERAL"}</definedName>
    <definedName name="R._SECO">#REF!</definedName>
    <definedName name="R_2">#REF!</definedName>
    <definedName name="R_c">#REF!</definedName>
    <definedName name="RANGO_FECHA">#REF!</definedName>
    <definedName name="Rates">#REF!</definedName>
    <definedName name="RD">#REF!</definedName>
    <definedName name="rdq">#REF!</definedName>
    <definedName name="Reactores">#REF!</definedName>
    <definedName name="Recall_2">#REF!</definedName>
    <definedName name="Recall_3">#REF!</definedName>
    <definedName name="Recorder" localSheetId="0">#REF!</definedName>
    <definedName name="Recorder">#REF!</definedName>
    <definedName name="recursos">#REF!</definedName>
    <definedName name="rege" localSheetId="0" hidden="1">{"TAB1",#N/A,TRUE,"GENERAL";"TAB2",#N/A,TRUE,"GENERAL";"TAB3",#N/A,TRUE,"GENERAL";"TAB4",#N/A,TRUE,"GENERAL";"TAB5",#N/A,TRUE,"GENERAL"}</definedName>
    <definedName name="rege" hidden="1">{"TAB1",#N/A,TRUE,"GENERAL";"TAB2",#N/A,TRUE,"GENERAL";"TAB3",#N/A,TRUE,"GENERAL";"TAB4",#N/A,TRUE,"GENERAL";"TAB5",#N/A,TRUE,"GENERAL"}</definedName>
    <definedName name="REGIMEN_CONTRAT">#REF!</definedName>
    <definedName name="REGIONAL">#REF!</definedName>
    <definedName name="RegistroCoordinador" localSheetId="0">#REF!</definedName>
    <definedName name="RegistroCoordinador">#REF!</definedName>
    <definedName name="regresd" localSheetId="0" hidden="1">{"TAB1",#N/A,TRUE,"GENERAL";"TAB2",#N/A,TRUE,"GENERAL";"TAB3",#N/A,TRUE,"GENERAL";"TAB4",#N/A,TRUE,"GENERAL";"TAB5",#N/A,TRUE,"GENERAL"}</definedName>
    <definedName name="regresd" hidden="1">{"TAB1",#N/A,TRUE,"GENERAL";"TAB2",#N/A,TRUE,"GENERAL";"TAB3",#N/A,TRUE,"GENERAL";"TAB4",#N/A,TRUE,"GENERAL";"TAB5",#N/A,TRUE,"GENERAL"}</definedName>
    <definedName name="regthio" localSheetId="0" hidden="1">{"TAB1",#N/A,TRUE,"GENERAL";"TAB2",#N/A,TRUE,"GENERAL";"TAB3",#N/A,TRUE,"GENERAL";"TAB4",#N/A,TRUE,"GENERAL";"TAB5",#N/A,TRUE,"GENERAL"}</definedName>
    <definedName name="regthio" hidden="1">{"TAB1",#N/A,TRUE,"GENERAL";"TAB2",#N/A,TRUE,"GENERAL";"TAB3",#N/A,TRUE,"GENERAL";"TAB4",#N/A,TRUE,"GENERAL";"TAB5",#N/A,TRUE,"GENERAL"}</definedName>
    <definedName name="REICIO" localSheetId="0">'PLAN INDICATIVO SISPT 256'!ERR</definedName>
    <definedName name="REICIO">[0]!ERR</definedName>
    <definedName name="Reimbursement">"Reembolso"</definedName>
    <definedName name="reinicio" localSheetId="0">'PLAN INDICATIVO SISPT 256'!ERR</definedName>
    <definedName name="reinicio">[0]!ERR</definedName>
    <definedName name="REJHE" localSheetId="0" hidden="1">{"via1",#N/A,TRUE,"general";"via2",#N/A,TRUE,"general";"via3",#N/A,TRUE,"general"}</definedName>
    <definedName name="REJHE" hidden="1">{"via1",#N/A,TRUE,"general";"via2",#N/A,TRUE,"general";"via3",#N/A,TRUE,"general"}</definedName>
    <definedName name="rell">#REF!</definedName>
    <definedName name="remanentes">#REF!,#REF!,#REF!,#REF!</definedName>
    <definedName name="rendimiento" localSheetId="0">#REF!</definedName>
    <definedName name="rendimiento">#REF!</definedName>
    <definedName name="RENDIMIENTO____CARGA" localSheetId="0">#REF!</definedName>
    <definedName name="RENDIMIENTO____CARGA">#REF!</definedName>
    <definedName name="REPXXX" localSheetId="0">#REF!</definedName>
    <definedName name="REPXXX">#REF!</definedName>
    <definedName name="Requerimiento">#REF!</definedName>
    <definedName name="Requerimientos">#REF!</definedName>
    <definedName name="rer" localSheetId="0" hidden="1">{"via1",#N/A,TRUE,"general";"via2",#N/A,TRUE,"general";"via3",#N/A,TRUE,"general"}</definedName>
    <definedName name="rer" hidden="1">{"via1",#N/A,TRUE,"general";"via2",#N/A,TRUE,"general";"via3",#N/A,TRUE,"general"}</definedName>
    <definedName name="rererw" localSheetId="0" hidden="1">{"TAB1",#N/A,TRUE,"GENERAL";"TAB2",#N/A,TRUE,"GENERAL";"TAB3",#N/A,TRUE,"GENERAL";"TAB4",#N/A,TRUE,"GENERAL";"TAB5",#N/A,TRUE,"GENERAL"}</definedName>
    <definedName name="rererw" hidden="1">{"TAB1",#N/A,TRUE,"GENERAL";"TAB2",#N/A,TRUE,"GENERAL";"TAB3",#N/A,TRUE,"GENERAL";"TAB4",#N/A,TRUE,"GENERAL";"TAB5",#N/A,TRUE,"GENERAL"}</definedName>
    <definedName name="rerg" localSheetId="0" hidden="1">{"TAB1",#N/A,TRUE,"GENERAL";"TAB2",#N/A,TRUE,"GENERAL";"TAB3",#N/A,TRUE,"GENERAL";"TAB4",#N/A,TRUE,"GENERAL";"TAB5",#N/A,TRUE,"GENERAL"}</definedName>
    <definedName name="rerg" hidden="1">{"TAB1",#N/A,TRUE,"GENERAL";"TAB2",#N/A,TRUE,"GENERAL";"TAB3",#N/A,TRUE,"GENERAL";"TAB4",#N/A,TRUE,"GENERAL";"TAB5",#N/A,TRUE,"GENERAL"}</definedName>
    <definedName name="rerrrrw" localSheetId="0" hidden="1">{"TAB1",#N/A,TRUE,"GENERAL";"TAB2",#N/A,TRUE,"GENERAL";"TAB3",#N/A,TRUE,"GENERAL";"TAB4",#N/A,TRUE,"GENERAL";"TAB5",#N/A,TRUE,"GENERAL"}</definedName>
    <definedName name="rerrrrw" hidden="1">{"TAB1",#N/A,TRUE,"GENERAL";"TAB2",#N/A,TRUE,"GENERAL";"TAB3",#N/A,TRUE,"GENERAL";"TAB4",#N/A,TRUE,"GENERAL";"TAB5",#N/A,TRUE,"GENERAL"}</definedName>
    <definedName name="RES">#REF!</definedName>
    <definedName name="Resistividad">#REF!</definedName>
    <definedName name="RESU">#REF!</definedName>
    <definedName name="resu8" localSheetId="0">#REF!</definedName>
    <definedName name="resu8">#REF!</definedName>
    <definedName name="resufi" localSheetId="0">#REF!</definedName>
    <definedName name="resufi">#REF!</definedName>
    <definedName name="resufi1" localSheetId="0">#REF!</definedName>
    <definedName name="resufi1">#REF!</definedName>
    <definedName name="resumen" localSheetId="0">#REF!</definedName>
    <definedName name="resumen">#REF!</definedName>
    <definedName name="resumen_final">#REF!</definedName>
    <definedName name="resumen_final1">#REF!</definedName>
    <definedName name="Retenc">#REF!</definedName>
    <definedName name="RETTRE" localSheetId="0" hidden="1">{"via1",#N/A,TRUE,"general";"via2",#N/A,TRUE,"general";"via3",#N/A,TRUE,"general"}</definedName>
    <definedName name="RETTRE" hidden="1">{"via1",#N/A,TRUE,"general";"via2",#N/A,TRUE,"general";"via3",#N/A,TRUE,"general"}</definedName>
    <definedName name="rety" localSheetId="0" hidden="1">{"TAB1",#N/A,TRUE,"GENERAL";"TAB2",#N/A,TRUE,"GENERAL";"TAB3",#N/A,TRUE,"GENERAL";"TAB4",#N/A,TRUE,"GENERAL";"TAB5",#N/A,TRUE,"GENERAL"}</definedName>
    <definedName name="rety" hidden="1">{"TAB1",#N/A,TRUE,"GENERAL";"TAB2",#N/A,TRUE,"GENERAL";"TAB3",#N/A,TRUE,"GENERAL";"TAB4",#N/A,TRUE,"GENERAL";"TAB5",#N/A,TRUE,"GENERAL"}</definedName>
    <definedName name="rewfreg" localSheetId="0" hidden="1">{"via1",#N/A,TRUE,"general";"via2",#N/A,TRUE,"general";"via3",#N/A,TRUE,"general"}</definedName>
    <definedName name="rewfreg" hidden="1">{"via1",#N/A,TRUE,"general";"via2",#N/A,TRUE,"general";"via3",#N/A,TRUE,"general"}</definedName>
    <definedName name="rewr" localSheetId="0" hidden="1">{"via1",#N/A,TRUE,"general";"via2",#N/A,TRUE,"general";"via3",#N/A,TRUE,"general"}</definedName>
    <definedName name="rewr" hidden="1">{"via1",#N/A,TRUE,"general";"via2",#N/A,TRUE,"general";"via3",#N/A,TRUE,"general"}</definedName>
    <definedName name="REWWER" localSheetId="0" hidden="1">{"TAB1",#N/A,TRUE,"GENERAL";"TAB2",#N/A,TRUE,"GENERAL";"TAB3",#N/A,TRUE,"GENERAL";"TAB4",#N/A,TRUE,"GENERAL";"TAB5",#N/A,TRUE,"GENERAL"}</definedName>
    <definedName name="REWWER" hidden="1">{"TAB1",#N/A,TRUE,"GENERAL";"TAB2",#N/A,TRUE,"GENERAL";"TAB3",#N/A,TRUE,"GENERAL";"TAB4",#N/A,TRUE,"GENERAL";"TAB5",#N/A,TRUE,"GENERAL"}</definedName>
    <definedName name="reyepoi" localSheetId="0" hidden="1">{"TAB1",#N/A,TRUE,"GENERAL";"TAB2",#N/A,TRUE,"GENERAL";"TAB3",#N/A,TRUE,"GENERAL";"TAB4",#N/A,TRUE,"GENERAL";"TAB5",#N/A,TRUE,"GENERAL"}</definedName>
    <definedName name="reyepoi" hidden="1">{"TAB1",#N/A,TRUE,"GENERAL";"TAB2",#N/A,TRUE,"GENERAL";"TAB3",#N/A,TRUE,"GENERAL";"TAB4",#N/A,TRUE,"GENERAL";"TAB5",#N/A,TRUE,"GENERAL"}</definedName>
    <definedName name="reyety" localSheetId="0" hidden="1">{"via1",#N/A,TRUE,"general";"via2",#N/A,TRUE,"general";"via3",#N/A,TRUE,"general"}</definedName>
    <definedName name="reyety" hidden="1">{"via1",#N/A,TRUE,"general";"via2",#N/A,TRUE,"general";"via3",#N/A,TRUE,"general"}</definedName>
    <definedName name="reyty" localSheetId="0" hidden="1">{"via1",#N/A,TRUE,"general";"via2",#N/A,TRUE,"general";"via3",#N/A,TRUE,"general"}</definedName>
    <definedName name="reyty" hidden="1">{"via1",#N/A,TRUE,"general";"via2",#N/A,TRUE,"general";"via3",#N/A,TRUE,"general"}</definedName>
    <definedName name="reyyt" localSheetId="0" hidden="1">{"via1",#N/A,TRUE,"general";"via2",#N/A,TRUE,"general";"via3",#N/A,TRUE,"general"}</definedName>
    <definedName name="reyyt" hidden="1">{"via1",#N/A,TRUE,"general";"via2",#N/A,TRUE,"general";"via3",#N/A,TRUE,"general"}</definedName>
    <definedName name="rfhnhjyu" localSheetId="0" hidden="1">{"TAB1",#N/A,TRUE,"GENERAL";"TAB2",#N/A,TRUE,"GENERAL";"TAB3",#N/A,TRUE,"GENERAL";"TAB4",#N/A,TRUE,"GENERAL";"TAB5",#N/A,TRUE,"GENERAL"}</definedName>
    <definedName name="rfhnhjyu" hidden="1">{"TAB1",#N/A,TRUE,"GENERAL";"TAB2",#N/A,TRUE,"GENERAL";"TAB3",#N/A,TRUE,"GENERAL";"TAB4",#N/A,TRUE,"GENERAL";"TAB5",#N/A,TRUE,"GENERAL"}</definedName>
    <definedName name="rfrf" localSheetId="0" hidden="1">{"via1",#N/A,TRUE,"general";"via2",#N/A,TRUE,"general";"via3",#N/A,TRUE,"general"}</definedName>
    <definedName name="rfrf" hidden="1">{"via1",#N/A,TRUE,"general";"via2",#N/A,TRUE,"general";"via3",#N/A,TRUE,"general"}</definedName>
    <definedName name="RFV">#REF!</definedName>
    <definedName name="RG">#REF!</definedName>
    <definedName name="rge" localSheetId="0" hidden="1">{"via1",#N/A,TRUE,"general";"via2",#N/A,TRUE,"general";"via3",#N/A,TRUE,"general"}</definedName>
    <definedName name="rge" hidden="1">{"via1",#N/A,TRUE,"general";"via2",#N/A,TRUE,"general";"via3",#N/A,TRUE,"general"}</definedName>
    <definedName name="rgegg" localSheetId="0" hidden="1">{"via1",#N/A,TRUE,"general";"via2",#N/A,TRUE,"general";"via3",#N/A,TRUE,"general"}</definedName>
    <definedName name="rgegg" hidden="1">{"via1",#N/A,TRUE,"general";"via2",#N/A,TRUE,"general";"via3",#N/A,TRUE,"general"}</definedName>
    <definedName name="rhh" localSheetId="0" hidden="1">{"TAB1",#N/A,TRUE,"GENERAL";"TAB2",#N/A,TRUE,"GENERAL";"TAB3",#N/A,TRUE,"GENERAL";"TAB4",#N/A,TRUE,"GENERAL";"TAB5",#N/A,TRUE,"GENERAL"}</definedName>
    <definedName name="rhh" hidden="1">{"TAB1",#N/A,TRUE,"GENERAL";"TAB2",#N/A,TRUE,"GENERAL";"TAB3",#N/A,TRUE,"GENERAL";"TAB4",#N/A,TRUE,"GENERAL";"TAB5",#N/A,TRUE,"GENERAL"}</definedName>
    <definedName name="rhrtd" localSheetId="0" hidden="1">{"TAB1",#N/A,TRUE,"GENERAL";"TAB2",#N/A,TRUE,"GENERAL";"TAB3",#N/A,TRUE,"GENERAL";"TAB4",#N/A,TRUE,"GENERAL";"TAB5",#N/A,TRUE,"GENERAL"}</definedName>
    <definedName name="rhrtd" hidden="1">{"TAB1",#N/A,TRUE,"GENERAL";"TAB2",#N/A,TRUE,"GENERAL";"TAB3",#N/A,TRUE,"GENERAL";"TAB4",#N/A,TRUE,"GENERAL";"TAB5",#N/A,TRUE,"GENERAL"}</definedName>
    <definedName name="rhtry" localSheetId="0" hidden="1">{"TAB1",#N/A,TRUE,"GENERAL";"TAB2",#N/A,TRUE,"GENERAL";"TAB3",#N/A,TRUE,"GENERAL";"TAB4",#N/A,TRUE,"GENERAL";"TAB5",#N/A,TRUE,"GENERAL"}</definedName>
    <definedName name="rhtry" hidden="1">{"TAB1",#N/A,TRUE,"GENERAL";"TAB2",#N/A,TRUE,"GENERAL";"TAB3",#N/A,TRUE,"GENERAL";"TAB4",#N/A,TRUE,"GENERAL";"TAB5",#N/A,TRUE,"GENERAL"}</definedName>
    <definedName name="RID">#REF!</definedName>
    <definedName name="RISP">#REF!</definedName>
    <definedName name="rj" localSheetId="0" hidden="1">{"TAB1",#N/A,TRUE,"GENERAL";"TAB2",#N/A,TRUE,"GENERAL";"TAB3",#N/A,TRUE,"GENERAL";"TAB4",#N/A,TRUE,"GENERAL";"TAB5",#N/A,TRUE,"GENERAL"}</definedName>
    <definedName name="rj" hidden="1">{"TAB1",#N/A,TRUE,"GENERAL";"TAB2",#N/A,TRUE,"GENERAL";"TAB3",#N/A,TRUE,"GENERAL";"TAB4",#N/A,TRUE,"GENERAL";"TAB5",#N/A,TRUE,"GENERAL"}</definedName>
    <definedName name="rjjth" localSheetId="0" hidden="1">{"TAB1",#N/A,TRUE,"GENERAL";"TAB2",#N/A,TRUE,"GENERAL";"TAB3",#N/A,TRUE,"GENERAL";"TAB4",#N/A,TRUE,"GENERAL";"TAB5",#N/A,TRUE,"GENERAL"}</definedName>
    <definedName name="rjjth" hidden="1">{"TAB1",#N/A,TRUE,"GENERAL";"TAB2",#N/A,TRUE,"GENERAL";"TAB3",#N/A,TRUE,"GENERAL";"TAB4",#N/A,TRUE,"GENERAL";"TAB5",#N/A,TRUE,"GENERAL"}</definedName>
    <definedName name="rjy" localSheetId="0" hidden="1">{"via1",#N/A,TRUE,"general";"via2",#N/A,TRUE,"general";"via3",#N/A,TRUE,"general"}</definedName>
    <definedName name="rjy" hidden="1">{"via1",#N/A,TRUE,"general";"via2",#N/A,TRUE,"general";"via3",#N/A,TRUE,"general"}</definedName>
    <definedName name="rkjyk" localSheetId="0" hidden="1">{"TAB1",#N/A,TRUE,"GENERAL";"TAB2",#N/A,TRUE,"GENERAL";"TAB3",#N/A,TRUE,"GENERAL";"TAB4",#N/A,TRUE,"GENERAL";"TAB5",#N/A,TRUE,"GENERAL"}</definedName>
    <definedName name="rkjyk" hidden="1">{"TAB1",#N/A,TRUE,"GENERAL";"TAB2",#N/A,TRUE,"GENERAL";"TAB3",#N/A,TRUE,"GENERAL";"TAB4",#N/A,TRUE,"GENERAL";"TAB5",#N/A,TRUE,"GENERAL"}</definedName>
    <definedName name="rkru" localSheetId="0" hidden="1">{"via1",#N/A,TRUE,"general";"via2",#N/A,TRUE,"general";"via3",#N/A,TRUE,"general"}</definedName>
    <definedName name="rkru" hidden="1">{"via1",#N/A,TRUE,"general";"via2",#N/A,TRUE,"general";"via3",#N/A,TRUE,"general"}</definedName>
    <definedName name="rky" localSheetId="0" hidden="1">{"TAB1",#N/A,TRUE,"GENERAL";"TAB2",#N/A,TRUE,"GENERAL";"TAB3",#N/A,TRUE,"GENERAL";"TAB4",#N/A,TRUE,"GENERAL";"TAB5",#N/A,TRUE,"GENERAL"}</definedName>
    <definedName name="rky" hidden="1">{"TAB1",#N/A,TRUE,"GENERAL";"TAB2",#N/A,TRUE,"GENERAL";"TAB3",#N/A,TRUE,"GENERAL";"TAB4",#N/A,TRUE,"GENERAL";"TAB5",#N/A,TRUE,"GENERAL"}</definedName>
    <definedName name="rnf">#REF!</definedName>
    <definedName name="Ro" localSheetId="0">#REF!,#REF!,#REF!</definedName>
    <definedName name="Ro">#REF!,#REF!,#REF!</definedName>
    <definedName name="rr" localSheetId="0">'PLAN INDICATIVO SISPT 256'!ERR</definedName>
    <definedName name="rr">[0]!ERR</definedName>
    <definedName name="rrr" localSheetId="0" hidden="1">{"via1",#N/A,TRUE,"general";"via2",#N/A,TRUE,"general";"via3",#N/A,TRUE,"general"}</definedName>
    <definedName name="rrr" hidden="1">{"via1",#N/A,TRUE,"general";"via2",#N/A,TRUE,"general";"via3",#N/A,TRUE,"general"}</definedName>
    <definedName name="rrrr">#REF!</definedName>
    <definedName name="rrrrrb" localSheetId="0" hidden="1">{"via1",#N/A,TRUE,"general";"via2",#N/A,TRUE,"general";"via3",#N/A,TRUE,"general"}</definedName>
    <definedName name="rrrrrb" hidden="1">{"via1",#N/A,TRUE,"general";"via2",#N/A,TRUE,"general";"via3",#N/A,TRUE,"general"}</definedName>
    <definedName name="rrrrrrre" localSheetId="0" hidden="1">{"TAB1",#N/A,TRUE,"GENERAL";"TAB2",#N/A,TRUE,"GENERAL";"TAB3",#N/A,TRUE,"GENERAL";"TAB4",#N/A,TRUE,"GENERAL";"TAB5",#N/A,TRUE,"GENERAL"}</definedName>
    <definedName name="rrrrrrre" hidden="1">{"TAB1",#N/A,TRUE,"GENERAL";"TAB2",#N/A,TRUE,"GENERAL";"TAB3",#N/A,TRUE,"GENERAL";"TAB4",#N/A,TRUE,"GENERAL";"TAB5",#N/A,TRUE,"GENERAL"}</definedName>
    <definedName name="rrrrt" localSheetId="0" hidden="1">{"via1",#N/A,TRUE,"general";"via2",#N/A,TRUE,"general";"via3",#N/A,TRUE,"general"}</definedName>
    <definedName name="rrrrt" hidden="1">{"via1",#N/A,TRUE,"general";"via2",#N/A,TRUE,"general";"via3",#N/A,TRUE,"general"}</definedName>
    <definedName name="Rs">#REF!</definedName>
    <definedName name="rsdgsd5" localSheetId="0" hidden="1">{"TAB1",#N/A,TRUE,"GENERAL";"TAB2",#N/A,TRUE,"GENERAL";"TAB3",#N/A,TRUE,"GENERAL";"TAB4",#N/A,TRUE,"GENERAL";"TAB5",#N/A,TRUE,"GENERAL"}</definedName>
    <definedName name="rsdgsd5" hidden="1">{"TAB1",#N/A,TRUE,"GENERAL";"TAB2",#N/A,TRUE,"GENERAL";"TAB3",#N/A,TRUE,"GENERAL";"TAB4",#N/A,TRUE,"GENERAL";"TAB5",#N/A,TRUE,"GENERAL"}</definedName>
    <definedName name="RSS">#REF!</definedName>
    <definedName name="rt" localSheetId="0" hidden="1">{"TAB1",#N/A,TRUE,"GENERAL";"TAB2",#N/A,TRUE,"GENERAL";"TAB3",#N/A,TRUE,"GENERAL";"TAB4",#N/A,TRUE,"GENERAL";"TAB5",#N/A,TRUE,"GENERAL"}</definedName>
    <definedName name="rt" hidden="1">{"TAB1",#N/A,TRUE,"GENERAL";"TAB2",#N/A,TRUE,"GENERAL";"TAB3",#N/A,TRUE,"GENERAL";"TAB4",#N/A,TRUE,"GENERAL";"TAB5",#N/A,TRUE,"GENERAL"}</definedName>
    <definedName name="rte" localSheetId="0" hidden="1">{"TAB1",#N/A,TRUE,"GENERAL";"TAB2",#N/A,TRUE,"GENERAL";"TAB3",#N/A,TRUE,"GENERAL";"TAB4",#N/A,TRUE,"GENERAL";"TAB5",#N/A,TRUE,"GENERAL"}</definedName>
    <definedName name="rte" hidden="1">{"TAB1",#N/A,TRUE,"GENERAL";"TAB2",#N/A,TRUE,"GENERAL";"TAB3",#N/A,TRUE,"GENERAL";"TAB4",#N/A,TRUE,"GENERAL";"TAB5",#N/A,TRUE,"GENERAL"}</definedName>
    <definedName name="rteg" localSheetId="0" hidden="1">{"via1",#N/A,TRUE,"general";"via2",#N/A,TRUE,"general";"via3",#N/A,TRUE,"general"}</definedName>
    <definedName name="rteg" hidden="1">{"via1",#N/A,TRUE,"general";"via2",#N/A,TRUE,"general";"via3",#N/A,TRUE,"general"}</definedName>
    <definedName name="rtert" localSheetId="0" hidden="1">{"TAB1",#N/A,TRUE,"GENERAL";"TAB2",#N/A,TRUE,"GENERAL";"TAB3",#N/A,TRUE,"GENERAL";"TAB4",#N/A,TRUE,"GENERAL";"TAB5",#N/A,TRUE,"GENERAL"}</definedName>
    <definedName name="rtert" hidden="1">{"TAB1",#N/A,TRUE,"GENERAL";"TAB2",#N/A,TRUE,"GENERAL";"TAB3",#N/A,TRUE,"GENERAL";"TAB4",#N/A,TRUE,"GENERAL";"TAB5",#N/A,TRUE,"GENERAL"}</definedName>
    <definedName name="rtes" localSheetId="0" hidden="1">{"via1",#N/A,TRUE,"general";"via2",#N/A,TRUE,"general";"via3",#N/A,TRUE,"general"}</definedName>
    <definedName name="rtes" hidden="1">{"via1",#N/A,TRUE,"general";"via2",#N/A,TRUE,"general";"via3",#N/A,TRUE,"general"}</definedName>
    <definedName name="rtewth" localSheetId="0" hidden="1">{"TAB1",#N/A,TRUE,"GENERAL";"TAB2",#N/A,TRUE,"GENERAL";"TAB3",#N/A,TRUE,"GENERAL";"TAB4",#N/A,TRUE,"GENERAL";"TAB5",#N/A,TRUE,"GENERAL"}</definedName>
    <definedName name="rtewth" hidden="1">{"TAB1",#N/A,TRUE,"GENERAL";"TAB2",#N/A,TRUE,"GENERAL";"TAB3",#N/A,TRUE,"GENERAL";"TAB4",#N/A,TRUE,"GENERAL";"TAB5",#N/A,TRUE,"GENERAL"}</definedName>
    <definedName name="rthjtj" localSheetId="0" hidden="1">{"TAB1",#N/A,TRUE,"GENERAL";"TAB2",#N/A,TRUE,"GENERAL";"TAB3",#N/A,TRUE,"GENERAL";"TAB4",#N/A,TRUE,"GENERAL";"TAB5",#N/A,TRUE,"GENERAL"}</definedName>
    <definedName name="rthjtj" hidden="1">{"TAB1",#N/A,TRUE,"GENERAL";"TAB2",#N/A,TRUE,"GENERAL";"TAB3",#N/A,TRUE,"GENERAL";"TAB4",#N/A,TRUE,"GENERAL";"TAB5",#N/A,TRUE,"GENERAL"}</definedName>
    <definedName name="rthrthg" localSheetId="0" hidden="1">{"via1",#N/A,TRUE,"general";"via2",#N/A,TRUE,"general";"via3",#N/A,TRUE,"general"}</definedName>
    <definedName name="rthrthg" hidden="1">{"via1",#N/A,TRUE,"general";"via2",#N/A,TRUE,"general";"via3",#N/A,TRUE,"general"}</definedName>
    <definedName name="rthtrh" localSheetId="0" hidden="1">{"via1",#N/A,TRUE,"general";"via2",#N/A,TRUE,"general";"via3",#N/A,TRUE,"general"}</definedName>
    <definedName name="rthtrh" hidden="1">{"via1",#N/A,TRUE,"general";"via2",#N/A,TRUE,"general";"via3",#N/A,TRUE,"general"}</definedName>
    <definedName name="rtkk" localSheetId="0" hidden="1">{"via1",#N/A,TRUE,"general";"via2",#N/A,TRUE,"general";"via3",#N/A,TRUE,"general"}</definedName>
    <definedName name="rtkk" hidden="1">{"via1",#N/A,TRUE,"general";"via2",#N/A,TRUE,"general";"via3",#N/A,TRUE,"general"}</definedName>
    <definedName name="rttthy" localSheetId="0" hidden="1">{"via1",#N/A,TRUE,"general";"via2",#N/A,TRUE,"general";"via3",#N/A,TRUE,"general"}</definedName>
    <definedName name="rttthy" hidden="1">{"via1",#N/A,TRUE,"general";"via2",#N/A,TRUE,"general";"via3",#N/A,TRUE,"general"}</definedName>
    <definedName name="rtu" localSheetId="0" hidden="1">{"via1",#N/A,TRUE,"general";"via2",#N/A,TRUE,"general";"via3",#N/A,TRUE,"general"}</definedName>
    <definedName name="rtu" hidden="1">{"via1",#N/A,TRUE,"general";"via2",#N/A,TRUE,"general";"via3",#N/A,TRUE,"general"}</definedName>
    <definedName name="rtug" localSheetId="0" hidden="1">{"TAB1",#N/A,TRUE,"GENERAL";"TAB2",#N/A,TRUE,"GENERAL";"TAB3",#N/A,TRUE,"GENERAL";"TAB4",#N/A,TRUE,"GENERAL";"TAB5",#N/A,TRUE,"GENERAL"}</definedName>
    <definedName name="rtug" hidden="1">{"TAB1",#N/A,TRUE,"GENERAL";"TAB2",#N/A,TRUE,"GENERAL";"TAB3",#N/A,TRUE,"GENERAL";"TAB4",#N/A,TRUE,"GENERAL";"TAB5",#N/A,TRUE,"GENERAL"}</definedName>
    <definedName name="rtugsd" localSheetId="0" hidden="1">{"TAB1",#N/A,TRUE,"GENERAL";"TAB2",#N/A,TRUE,"GENERAL";"TAB3",#N/A,TRUE,"GENERAL";"TAB4",#N/A,TRUE,"GENERAL";"TAB5",#N/A,TRUE,"GENERAL"}</definedName>
    <definedName name="rtugsd" hidden="1">{"TAB1",#N/A,TRUE,"GENERAL";"TAB2",#N/A,TRUE,"GENERAL";"TAB3",#N/A,TRUE,"GENERAL";"TAB4",#N/A,TRUE,"GENERAL";"TAB5",#N/A,TRUE,"GENERAL"}</definedName>
    <definedName name="rturtu" localSheetId="0" hidden="1">{"via1",#N/A,TRUE,"general";"via2",#N/A,TRUE,"general";"via3",#N/A,TRUE,"general"}</definedName>
    <definedName name="rturtu" hidden="1">{"via1",#N/A,TRUE,"general";"via2",#N/A,TRUE,"general";"via3",#N/A,TRUE,"general"}</definedName>
    <definedName name="rturu" localSheetId="0" hidden="1">{"via1",#N/A,TRUE,"general";"via2",#N/A,TRUE,"general";"via3",#N/A,TRUE,"general"}</definedName>
    <definedName name="rturu" hidden="1">{"via1",#N/A,TRUE,"general";"via2",#N/A,TRUE,"general";"via3",#N/A,TRUE,"general"}</definedName>
    <definedName name="rtut" localSheetId="0" hidden="1">{"via1",#N/A,TRUE,"general";"via2",#N/A,TRUE,"general";"via3",#N/A,TRUE,"general"}</definedName>
    <definedName name="rtut" hidden="1">{"via1",#N/A,TRUE,"general";"via2",#N/A,TRUE,"general";"via3",#N/A,TRUE,"general"}</definedName>
    <definedName name="rtutru" localSheetId="0" hidden="1">{"via1",#N/A,TRUE,"general";"via2",#N/A,TRUE,"general";"via3",#N/A,TRUE,"general"}</definedName>
    <definedName name="rtutru" hidden="1">{"via1",#N/A,TRUE,"general";"via2",#N/A,TRUE,"general";"via3",#N/A,TRUE,"general"}</definedName>
    <definedName name="rtuy" localSheetId="0" hidden="1">{"via1",#N/A,TRUE,"general";"via2",#N/A,TRUE,"general";"via3",#N/A,TRUE,"general"}</definedName>
    <definedName name="rtuy" hidden="1">{"via1",#N/A,TRUE,"general";"via2",#N/A,TRUE,"general";"via3",#N/A,TRUE,"general"}</definedName>
    <definedName name="rtyhr" localSheetId="0" hidden="1">{"TAB1",#N/A,TRUE,"GENERAL";"TAB2",#N/A,TRUE,"GENERAL";"TAB3",#N/A,TRUE,"GENERAL";"TAB4",#N/A,TRUE,"GENERAL";"TAB5",#N/A,TRUE,"GENERAL"}</definedName>
    <definedName name="rtyhr" hidden="1">{"TAB1",#N/A,TRUE,"GENERAL";"TAB2",#N/A,TRUE,"GENERAL";"TAB3",#N/A,TRUE,"GENERAL";"TAB4",#N/A,TRUE,"GENERAL";"TAB5",#N/A,TRUE,"GENERAL"}</definedName>
    <definedName name="rtym" localSheetId="0" hidden="1">{"via1",#N/A,TRUE,"general";"via2",#N/A,TRUE,"general";"via3",#N/A,TRUE,"general"}</definedName>
    <definedName name="rtym" hidden="1">{"via1",#N/A,TRUE,"general";"via2",#N/A,TRUE,"general";"via3",#N/A,TRUE,"general"}</definedName>
    <definedName name="rtyrey" localSheetId="0" hidden="1">{"TAB1",#N/A,TRUE,"GENERAL";"TAB2",#N/A,TRUE,"GENERAL";"TAB3",#N/A,TRUE,"GENERAL";"TAB4",#N/A,TRUE,"GENERAL";"TAB5",#N/A,TRUE,"GENERAL"}</definedName>
    <definedName name="rtyrey" hidden="1">{"TAB1",#N/A,TRUE,"GENERAL";"TAB2",#N/A,TRUE,"GENERAL";"TAB3",#N/A,TRUE,"GENERAL";"TAB4",#N/A,TRUE,"GENERAL";"TAB5",#N/A,TRUE,"GENERAL"}</definedName>
    <definedName name="rtyrh" localSheetId="0" hidden="1">{"via1",#N/A,TRUE,"general";"via2",#N/A,TRUE,"general";"via3",#N/A,TRUE,"general"}</definedName>
    <definedName name="rtyrh" hidden="1">{"via1",#N/A,TRUE,"general";"via2",#N/A,TRUE,"general";"via3",#N/A,TRUE,"general"}</definedName>
    <definedName name="RTYRTY" localSheetId="0" hidden="1">{"via1",#N/A,TRUE,"general";"via2",#N/A,TRUE,"general";"via3",#N/A,TRUE,"general"}</definedName>
    <definedName name="RTYRTY" hidden="1">{"via1",#N/A,TRUE,"general";"via2",#N/A,TRUE,"general";"via3",#N/A,TRUE,"general"}</definedName>
    <definedName name="rtyt" localSheetId="0" hidden="1">{"TAB1",#N/A,TRUE,"GENERAL";"TAB2",#N/A,TRUE,"GENERAL";"TAB3",#N/A,TRUE,"GENERAL";"TAB4",#N/A,TRUE,"GENERAL";"TAB5",#N/A,TRUE,"GENERAL"}</definedName>
    <definedName name="rtyt" hidden="1">{"TAB1",#N/A,TRUE,"GENERAL";"TAB2",#N/A,TRUE,"GENERAL";"TAB3",#N/A,TRUE,"GENERAL";"TAB4",#N/A,TRUE,"GENERAL";"TAB5",#N/A,TRUE,"GENERAL"}</definedName>
    <definedName name="rtytry" localSheetId="0" hidden="1">{"via1",#N/A,TRUE,"general";"via2",#N/A,TRUE,"general";"via3",#N/A,TRUE,"general"}</definedName>
    <definedName name="rtytry" hidden="1">{"via1",#N/A,TRUE,"general";"via2",#N/A,TRUE,"general";"via3",#N/A,TRUE,"general"}</definedName>
    <definedName name="ruru" localSheetId="0" hidden="1">{"TAB1",#N/A,TRUE,"GENERAL";"TAB2",#N/A,TRUE,"GENERAL";"TAB3",#N/A,TRUE,"GENERAL";"TAB4",#N/A,TRUE,"GENERAL";"TAB5",#N/A,TRUE,"GENERAL"}</definedName>
    <definedName name="ruru" hidden="1">{"TAB1",#N/A,TRUE,"GENERAL";"TAB2",#N/A,TRUE,"GENERAL";"TAB3",#N/A,TRUE,"GENERAL";"TAB4",#N/A,TRUE,"GENERAL";"TAB5",#N/A,TRUE,"GENERAL"}</definedName>
    <definedName name="RUT">#REF!</definedName>
    <definedName name="rutu" localSheetId="0" hidden="1">{"via1",#N/A,TRUE,"general";"via2",#N/A,TRUE,"general";"via3",#N/A,TRUE,"general"}</definedName>
    <definedName name="rutu" hidden="1">{"via1",#N/A,TRUE,"general";"via2",#N/A,TRUE,"general";"via3",#N/A,TRUE,"general"}</definedName>
    <definedName name="rwt" localSheetId="0" hidden="1">{"via1",#N/A,TRUE,"general";"via2",#N/A,TRUE,"general";"via3",#N/A,TRUE,"general"}</definedName>
    <definedName name="rwt" hidden="1">{"via1",#N/A,TRUE,"general";"via2",#N/A,TRUE,"general";"via3",#N/A,TRUE,"general"}</definedName>
    <definedName name="ry" localSheetId="0" hidden="1">{"via1",#N/A,TRUE,"general";"via2",#N/A,TRUE,"general";"via3",#N/A,TRUE,"general"}</definedName>
    <definedName name="ry" hidden="1">{"via1",#N/A,TRUE,"general";"via2",#N/A,TRUE,"general";"via3",#N/A,TRUE,"general"}</definedName>
    <definedName name="ryeryb" localSheetId="0" hidden="1">{"TAB1",#N/A,TRUE,"GENERAL";"TAB2",#N/A,TRUE,"GENERAL";"TAB3",#N/A,TRUE,"GENERAL";"TAB4",#N/A,TRUE,"GENERAL";"TAB5",#N/A,TRUE,"GENERAL"}</definedName>
    <definedName name="ryeryb" hidden="1">{"TAB1",#N/A,TRUE,"GENERAL";"TAB2",#N/A,TRUE,"GENERAL";"TAB3",#N/A,TRUE,"GENERAL";"TAB4",#N/A,TRUE,"GENERAL";"TAB5",#N/A,TRUE,"GENERAL"}</definedName>
    <definedName name="rytrsdg" localSheetId="0" hidden="1">{"via1",#N/A,TRUE,"general";"via2",#N/A,TRUE,"general";"via3",#N/A,TRUE,"general"}</definedName>
    <definedName name="rytrsdg" hidden="1">{"via1",#N/A,TRUE,"general";"via2",#N/A,TRUE,"general";"via3",#N/A,TRUE,"general"}</definedName>
    <definedName name="s" localSheetId="0">'PLAN INDICATIVO SISPT 256'!ERR</definedName>
    <definedName name="s">[0]!ERR</definedName>
    <definedName name="saa" localSheetId="0" hidden="1">{"via1",#N/A,TRUE,"general";"via2",#N/A,TRUE,"general";"via3",#N/A,TRUE,"general"}</definedName>
    <definedName name="saa" hidden="1">{"via1",#N/A,TRUE,"general";"via2",#N/A,TRUE,"general";"via3",#N/A,TRUE,"general"}</definedName>
    <definedName name="SAD" localSheetId="0" hidden="1">{"via1",#N/A,TRUE,"general";"via2",#N/A,TRUE,"general";"via3",#N/A,TRUE,"general"}</definedName>
    <definedName name="SAD" hidden="1">{"via1",#N/A,TRUE,"general";"via2",#N/A,TRUE,"general";"via3",#N/A,TRUE,"general"}</definedName>
    <definedName name="SADF" localSheetId="0" hidden="1">{"via1",#N/A,TRUE,"general";"via2",#N/A,TRUE,"general";"via3",#N/A,TRUE,"general"}</definedName>
    <definedName name="SADF" hidden="1">{"via1",#N/A,TRUE,"general";"via2",#N/A,TRUE,"general";"via3",#N/A,TRUE,"general"}</definedName>
    <definedName name="sadff" localSheetId="0" hidden="1">{"TAB1",#N/A,TRUE,"GENERAL";"TAB2",#N/A,TRUE,"GENERAL";"TAB3",#N/A,TRUE,"GENERAL";"TAB4",#N/A,TRUE,"GENERAL";"TAB5",#N/A,TRUE,"GENERAL"}</definedName>
    <definedName name="sadff" hidden="1">{"TAB1",#N/A,TRUE,"GENERAL";"TAB2",#N/A,TRUE,"GENERAL";"TAB3",#N/A,TRUE,"GENERAL";"TAB4",#N/A,TRUE,"GENERAL";"TAB5",#N/A,TRUE,"GENERAL"}</definedName>
    <definedName name="sadfo" localSheetId="0" hidden="1">{"via1",#N/A,TRUE,"general";"via2",#N/A,TRUE,"general";"via3",#N/A,TRUE,"general"}</definedName>
    <definedName name="sadfo" hidden="1">{"via1",#N/A,TRUE,"general";"via2",#N/A,TRUE,"general";"via3",#N/A,TRUE,"general"}</definedName>
    <definedName name="safdp" localSheetId="0" hidden="1">{"TAB1",#N/A,TRUE,"GENERAL";"TAB2",#N/A,TRUE,"GENERAL";"TAB3",#N/A,TRUE,"GENERAL";"TAB4",#N/A,TRUE,"GENERAL";"TAB5",#N/A,TRUE,"GENERAL"}</definedName>
    <definedName name="safdp" hidden="1">{"TAB1",#N/A,TRUE,"GENERAL";"TAB2",#N/A,TRUE,"GENERAL";"TAB3",#N/A,TRUE,"GENERAL";"TAB4",#N/A,TRUE,"GENERAL";"TAB5",#N/A,TRUE,"GENERAL"}</definedName>
    <definedName name="salarios" localSheetId="0">'PLAN INDICATIVO SISPT 256'!ERR</definedName>
    <definedName name="salarios">[0]!ERR</definedName>
    <definedName name="SalConv">#REF!</definedName>
    <definedName name="SALID1" localSheetId="0">#REF!</definedName>
    <definedName name="SALID1">#REF!</definedName>
    <definedName name="SalMinimo">#REF!</definedName>
    <definedName name="sbgfbgdr" localSheetId="0" hidden="1">{"via1",#N/A,TRUE,"general";"via2",#N/A,TRUE,"general";"via3",#N/A,TRUE,"general"}</definedName>
    <definedName name="sbgfbgdr" hidden="1">{"via1",#N/A,TRUE,"general";"via2",#N/A,TRUE,"general";"via3",#N/A,TRUE,"general"}</definedName>
    <definedName name="SBS">#REF!</definedName>
    <definedName name="Sched_Pay">#REF!</definedName>
    <definedName name="Scheduled_Extra_Payments">#REF!</definedName>
    <definedName name="Scheduled_Interest_Rate">#REF!</definedName>
    <definedName name="Scheduled_Monthly_Payment">#REF!</definedName>
    <definedName name="sd" localSheetId="0" hidden="1">{"TAB1",#N/A,TRUE,"GENERAL";"TAB2",#N/A,TRUE,"GENERAL";"TAB3",#N/A,TRUE,"GENERAL";"TAB4",#N/A,TRUE,"GENERAL";"TAB5",#N/A,TRUE,"GENERAL"}</definedName>
    <definedName name="sd" hidden="1">{"TAB1",#N/A,TRUE,"GENERAL";"TAB2",#N/A,TRUE,"GENERAL";"TAB3",#N/A,TRUE,"GENERAL";"TAB4",#N/A,TRUE,"GENERAL";"TAB5",#N/A,TRUE,"GENERAL"}</definedName>
    <definedName name="sdaf" localSheetId="0" hidden="1">{"via1",#N/A,TRUE,"general";"via2",#N/A,TRUE,"general";"via3",#N/A,TRUE,"general"}</definedName>
    <definedName name="sdaf" hidden="1">{"via1",#N/A,TRUE,"general";"via2",#N/A,TRUE,"general";"via3",#N/A,TRUE,"general"}</definedName>
    <definedName name="sdas" localSheetId="0" hidden="1">{"via1",#N/A,TRUE,"general";"via2",#N/A,TRUE,"general";"via3",#N/A,TRUE,"general"}</definedName>
    <definedName name="sdas" hidden="1">{"via1",#N/A,TRUE,"general";"via2",#N/A,TRUE,"general";"via3",#N/A,TRUE,"general"}</definedName>
    <definedName name="sdasdf" localSheetId="0" hidden="1">{"via1",#N/A,TRUE,"general";"via2",#N/A,TRUE,"general";"via3",#N/A,TRUE,"general"}</definedName>
    <definedName name="sdasdf" hidden="1">{"via1",#N/A,TRUE,"general";"via2",#N/A,TRUE,"general";"via3",#N/A,TRUE,"general"}</definedName>
    <definedName name="SDCDSCT" localSheetId="0" hidden="1">{"TAB1",#N/A,TRUE,"GENERAL";"TAB2",#N/A,TRUE,"GENERAL";"TAB3",#N/A,TRUE,"GENERAL";"TAB4",#N/A,TRUE,"GENERAL";"TAB5",#N/A,TRUE,"GENERAL"}</definedName>
    <definedName name="SDCDSCT" hidden="1">{"TAB1",#N/A,TRUE,"GENERAL";"TAB2",#N/A,TRUE,"GENERAL";"TAB3",#N/A,TRUE,"GENERAL";"TAB4",#N/A,TRUE,"GENERAL";"TAB5",#N/A,TRUE,"GENERAL"}</definedName>
    <definedName name="SDDSAFF" localSheetId="0" hidden="1">{#N/A,#N/A,TRUE,"1842CWN0"}</definedName>
    <definedName name="SDDSAFF" hidden="1">{#N/A,#N/A,TRUE,"1842CWN0"}</definedName>
    <definedName name="SDFCE" localSheetId="0" hidden="1">{"TAB1",#N/A,TRUE,"GENERAL";"TAB2",#N/A,TRUE,"GENERAL";"TAB3",#N/A,TRUE,"GENERAL";"TAB4",#N/A,TRUE,"GENERAL";"TAB5",#N/A,TRUE,"GENERAL"}</definedName>
    <definedName name="SDFCE" hidden="1">{"TAB1",#N/A,TRUE,"GENERAL";"TAB2",#N/A,TRUE,"GENERAL";"TAB3",#N/A,TRUE,"GENERAL";"TAB4",#N/A,TRUE,"GENERAL";"TAB5",#N/A,TRUE,"GENERAL"}</definedName>
    <definedName name="sdfd" localSheetId="0" hidden="1">{"via1",#N/A,TRUE,"general";"via2",#N/A,TRUE,"general";"via3",#N/A,TRUE,"general"}</definedName>
    <definedName name="sdfd" hidden="1">{"via1",#N/A,TRUE,"general";"via2",#N/A,TRUE,"general";"via3",#N/A,TRUE,"general"}</definedName>
    <definedName name="SDFDG" localSheetId="0" hidden="1">{#N/A,#N/A,TRUE,"1842CWN0"}</definedName>
    <definedName name="SDFDG" hidden="1">{#N/A,#N/A,TRUE,"1842CWN0"}</definedName>
    <definedName name="sdfds" localSheetId="0" hidden="1">{"via1",#N/A,TRUE,"general";"via2",#N/A,TRUE,"general";"via3",#N/A,TRUE,"general"}</definedName>
    <definedName name="sdfds" hidden="1">{"via1",#N/A,TRUE,"general";"via2",#N/A,TRUE,"general";"via3",#N/A,TRUE,"general"}</definedName>
    <definedName name="SDFDSO" localSheetId="0" hidden="1">{"via1",#N/A,TRUE,"general";"via2",#N/A,TRUE,"general";"via3",#N/A,TRUE,"general"}</definedName>
    <definedName name="SDFDSO" hidden="1">{"via1",#N/A,TRUE,"general";"via2",#N/A,TRUE,"general";"via3",#N/A,TRUE,"general"}</definedName>
    <definedName name="sdfdstp" localSheetId="0" hidden="1">{"TAB1",#N/A,TRUE,"GENERAL";"TAB2",#N/A,TRUE,"GENERAL";"TAB3",#N/A,TRUE,"GENERAL";"TAB4",#N/A,TRUE,"GENERAL";"TAB5",#N/A,TRUE,"GENERAL"}</definedName>
    <definedName name="sdfdstp" hidden="1">{"TAB1",#N/A,TRUE,"GENERAL";"TAB2",#N/A,TRUE,"GENERAL";"TAB3",#N/A,TRUE,"GENERAL";"TAB4",#N/A,TRUE,"GENERAL";"TAB5",#N/A,TRUE,"GENERAL"}</definedName>
    <definedName name="SDFEO" localSheetId="0" hidden="1">{"via1",#N/A,TRUE,"general";"via2",#N/A,TRUE,"general";"via3",#N/A,TRUE,"general"}</definedName>
    <definedName name="SDFEO" hidden="1">{"via1",#N/A,TRUE,"general";"via2",#N/A,TRUE,"general";"via3",#N/A,TRUE,"general"}</definedName>
    <definedName name="sdfg" localSheetId="0" hidden="1">{"TAB1",#N/A,TRUE,"GENERAL";"TAB2",#N/A,TRUE,"GENERAL";"TAB3",#N/A,TRUE,"GENERAL";"TAB4",#N/A,TRUE,"GENERAL";"TAB5",#N/A,TRUE,"GENERAL"}</definedName>
    <definedName name="sdfg" hidden="1">{"TAB1",#N/A,TRUE,"GENERAL";"TAB2",#N/A,TRUE,"GENERAL";"TAB3",#N/A,TRUE,"GENERAL";"TAB4",#N/A,TRUE,"GENERAL";"TAB5",#N/A,TRUE,"GENERAL"}</definedName>
    <definedName name="sdfgdsfk" localSheetId="0" hidden="1">{"via1",#N/A,TRUE,"general";"via2",#N/A,TRUE,"general";"via3",#N/A,TRUE,"general"}</definedName>
    <definedName name="sdfgdsfk" hidden="1">{"via1",#N/A,TRUE,"general";"via2",#N/A,TRUE,"general";"via3",#N/A,TRUE,"general"}</definedName>
    <definedName name="sdfgsg" localSheetId="0" hidden="1">{"via1",#N/A,TRUE,"general";"via2",#N/A,TRUE,"general";"via3",#N/A,TRUE,"general"}</definedName>
    <definedName name="sdfgsg" hidden="1">{"via1",#N/A,TRUE,"general";"via2",#N/A,TRUE,"general";"via3",#N/A,TRUE,"general"}</definedName>
    <definedName name="SDFLJK" localSheetId="0" hidden="1">{"TAB1",#N/A,TRUE,"GENERAL";"TAB2",#N/A,TRUE,"GENERAL";"TAB3",#N/A,TRUE,"GENERAL";"TAB4",#N/A,TRUE,"GENERAL";"TAB5",#N/A,TRUE,"GENERAL"}</definedName>
    <definedName name="SDFLJK" hidden="1">{"TAB1",#N/A,TRUE,"GENERAL";"TAB2",#N/A,TRUE,"GENERAL";"TAB3",#N/A,TRUE,"GENERAL";"TAB4",#N/A,TRUE,"GENERAL";"TAB5",#N/A,TRUE,"GENERAL"}</definedName>
    <definedName name="sdfsd">#REF!</definedName>
    <definedName name="sdfsd4" localSheetId="0" hidden="1">{"via1",#N/A,TRUE,"general";"via2",#N/A,TRUE,"general";"via3",#N/A,TRUE,"general"}</definedName>
    <definedName name="sdfsd4" hidden="1">{"via1",#N/A,TRUE,"general";"via2",#N/A,TRUE,"general";"via3",#N/A,TRUE,"general"}</definedName>
    <definedName name="SDFSDF" localSheetId="0" hidden="1">{"TAB1",#N/A,TRUE,"GENERAL";"TAB2",#N/A,TRUE,"GENERAL";"TAB3",#N/A,TRUE,"GENERAL";"TAB4",#N/A,TRUE,"GENERAL";"TAB5",#N/A,TRUE,"GENERAL"}</definedName>
    <definedName name="SDFSDF" hidden="1">{"TAB1",#N/A,TRUE,"GENERAL";"TAB2",#N/A,TRUE,"GENERAL";"TAB3",#N/A,TRUE,"GENERAL";"TAB4",#N/A,TRUE,"GENERAL";"TAB5",#N/A,TRUE,"GENERAL"}</definedName>
    <definedName name="sdfsdfb" localSheetId="0" hidden="1">{"via1",#N/A,TRUE,"general";"via2",#N/A,TRUE,"general";"via3",#N/A,TRUE,"general"}</definedName>
    <definedName name="sdfsdfb" hidden="1">{"via1",#N/A,TRUE,"general";"via2",#N/A,TRUE,"general";"via3",#N/A,TRUE,"general"}</definedName>
    <definedName name="sdfsdgg" localSheetId="0" hidden="1">{#N/A,#N/A,TRUE,"INGENIERIA";#N/A,#N/A,TRUE,"COMPRAS";#N/A,#N/A,TRUE,"DIRECCION";#N/A,#N/A,TRUE,"RESUMEN"}</definedName>
    <definedName name="sdfsdgg" hidden="1">{#N/A,#N/A,TRUE,"INGENIERIA";#N/A,#N/A,TRUE,"COMPRAS";#N/A,#N/A,TRUE,"DIRECCION";#N/A,#N/A,TRUE,"RESUMEN"}</definedName>
    <definedName name="SDFSF" localSheetId="0" hidden="1">{"TAB1",#N/A,TRUE,"GENERAL";"TAB2",#N/A,TRUE,"GENERAL";"TAB3",#N/A,TRUE,"GENERAL";"TAB4",#N/A,TRUE,"GENERAL";"TAB5",#N/A,TRUE,"GENERAL"}</definedName>
    <definedName name="SDFSF" hidden="1">{"TAB1",#N/A,TRUE,"GENERAL";"TAB2",#N/A,TRUE,"GENERAL";"TAB3",#N/A,TRUE,"GENERAL";"TAB4",#N/A,TRUE,"GENERAL";"TAB5",#N/A,TRUE,"GENERAL"}</definedName>
    <definedName name="sdfsv" localSheetId="0" hidden="1">{"TAB1",#N/A,TRUE,"GENERAL";"TAB2",#N/A,TRUE,"GENERAL";"TAB3",#N/A,TRUE,"GENERAL";"TAB4",#N/A,TRUE,"GENERAL";"TAB5",#N/A,TRUE,"GENERAL"}</definedName>
    <definedName name="sdfsv" hidden="1">{"TAB1",#N/A,TRUE,"GENERAL";"TAB2",#N/A,TRUE,"GENERAL";"TAB3",#N/A,TRUE,"GENERAL";"TAB4",#N/A,TRUE,"GENERAL";"TAB5",#N/A,TRUE,"GENERAL"}</definedName>
    <definedName name="sdgfd" localSheetId="0" hidden="1">{"TAB1",#N/A,TRUE,"GENERAL";"TAB2",#N/A,TRUE,"GENERAL";"TAB3",#N/A,TRUE,"GENERAL";"TAB4",#N/A,TRUE,"GENERAL";"TAB5",#N/A,TRUE,"GENERAL"}</definedName>
    <definedName name="sdgfd" hidden="1">{"TAB1",#N/A,TRUE,"GENERAL";"TAB2",#N/A,TRUE,"GENERAL";"TAB3",#N/A,TRUE,"GENERAL";"TAB4",#N/A,TRUE,"GENERAL";"TAB5",#N/A,TRUE,"GENERAL"}</definedName>
    <definedName name="sdgfgp" localSheetId="0" hidden="1">{"via1",#N/A,TRUE,"general";"via2",#N/A,TRUE,"general";"via3",#N/A,TRUE,"general"}</definedName>
    <definedName name="sdgfgp" hidden="1">{"via1",#N/A,TRUE,"general";"via2",#N/A,TRUE,"general";"via3",#N/A,TRUE,"general"}</definedName>
    <definedName name="sdgfiu" localSheetId="0" hidden="1">{"via1",#N/A,TRUE,"general";"via2",#N/A,TRUE,"general";"via3",#N/A,TRUE,"general"}</definedName>
    <definedName name="sdgfiu" hidden="1">{"via1",#N/A,TRUE,"general";"via2",#N/A,TRUE,"general";"via3",#N/A,TRUE,"general"}</definedName>
    <definedName name="sdgsd" localSheetId="0" hidden="1">{"TAB1",#N/A,TRUE,"GENERAL";"TAB2",#N/A,TRUE,"GENERAL";"TAB3",#N/A,TRUE,"GENERAL";"TAB4",#N/A,TRUE,"GENERAL";"TAB5",#N/A,TRUE,"GENERAL"}</definedName>
    <definedName name="sdgsd" hidden="1">{"TAB1",#N/A,TRUE,"GENERAL";"TAB2",#N/A,TRUE,"GENERAL";"TAB3",#N/A,TRUE,"GENERAL";"TAB4",#N/A,TRUE,"GENERAL";"TAB5",#N/A,TRUE,"GENERAL"}</definedName>
    <definedName name="sdgsg" localSheetId="0" hidden="1">{"via1",#N/A,TRUE,"general";"via2",#N/A,TRUE,"general";"via3",#N/A,TRUE,"general"}</definedName>
    <definedName name="sdgsg" hidden="1">{"via1",#N/A,TRUE,"general";"via2",#N/A,TRUE,"general";"via3",#N/A,TRUE,"general"}</definedName>
    <definedName name="SDIKOM" localSheetId="0" hidden="1">{"TAB1",#N/A,TRUE,"GENERAL";"TAB2",#N/A,TRUE,"GENERAL";"TAB3",#N/A,TRUE,"GENERAL";"TAB4",#N/A,TRUE,"GENERAL";"TAB5",#N/A,TRUE,"GENERAL"}</definedName>
    <definedName name="SDIKOM" hidden="1">{"TAB1",#N/A,TRUE,"GENERAL";"TAB2",#N/A,TRUE,"GENERAL";"TAB3",#N/A,TRUE,"GENERAL";"TAB4",#N/A,TRUE,"GENERAL";"TAB5",#N/A,TRUE,"GENERAL"}</definedName>
    <definedName name="sdsdfh" localSheetId="0" hidden="1">{"via1",#N/A,TRUE,"general";"via2",#N/A,TRUE,"general";"via3",#N/A,TRUE,"general"}</definedName>
    <definedName name="sdsdfh" hidden="1">{"via1",#N/A,TRUE,"general";"via2",#N/A,TRUE,"general";"via3",#N/A,TRUE,"general"}</definedName>
    <definedName name="sdsdfsdff" localSheetId="0" hidden="1">{#N/A,#N/A,TRUE,"1842CWN0"}</definedName>
    <definedName name="sdsdfsdff" hidden="1">{#N/A,#N/A,TRUE,"1842CWN0"}</definedName>
    <definedName name="SECTOR">#REF!</definedName>
    <definedName name="SEMANA_C3">#REF!</definedName>
    <definedName name="sena">#REF!</definedName>
    <definedName name="SERO" localSheetId="0">'PLAN INDICATIVO SISPT 256'!ERR</definedName>
    <definedName name="SERO">[0]!ERR</definedName>
    <definedName name="setrj" localSheetId="0" hidden="1">{"via1",#N/A,TRUE,"general";"via2",#N/A,TRUE,"general";"via3",#N/A,TRUE,"general"}</definedName>
    <definedName name="setrj" hidden="1">{"via1",#N/A,TRUE,"general";"via2",#N/A,TRUE,"general";"via3",#N/A,TRUE,"general"}</definedName>
    <definedName name="sett" localSheetId="0" hidden="1">{"via1",#N/A,TRUE,"general";"via2",#N/A,TRUE,"general";"via3",#N/A,TRUE,"general"}</definedName>
    <definedName name="sett" hidden="1">{"via1",#N/A,TRUE,"general";"via2",#N/A,TRUE,"general";"via3",#N/A,TRUE,"general"}</definedName>
    <definedName name="sf">#REF!</definedName>
    <definedName name="sfasf" localSheetId="0" hidden="1">{"TAB1",#N/A,TRUE,"GENERAL";"TAB2",#N/A,TRUE,"GENERAL";"TAB3",#N/A,TRUE,"GENERAL";"TAB4",#N/A,TRUE,"GENERAL";"TAB5",#N/A,TRUE,"GENERAL"}</definedName>
    <definedName name="sfasf" hidden="1">{"TAB1",#N/A,TRUE,"GENERAL";"TAB2",#N/A,TRUE,"GENERAL";"TAB3",#N/A,TRUE,"GENERAL";"TAB4",#N/A,TRUE,"GENERAL";"TAB5",#N/A,TRUE,"GENERAL"}</definedName>
    <definedName name="SFHSGFH" localSheetId="0" hidden="1">{"TAB1",#N/A,TRUE,"GENERAL";"TAB2",#N/A,TRUE,"GENERAL";"TAB3",#N/A,TRUE,"GENERAL";"TAB4",#N/A,TRUE,"GENERAL";"TAB5",#N/A,TRUE,"GENERAL"}</definedName>
    <definedName name="SFHSGFH" hidden="1">{"TAB1",#N/A,TRUE,"GENERAL";"TAB2",#N/A,TRUE,"GENERAL";"TAB3",#N/A,TRUE,"GENERAL";"TAB4",#N/A,TRUE,"GENERAL";"TAB5",#N/A,TRUE,"GENERAL"}</definedName>
    <definedName name="sfsd" localSheetId="0" hidden="1">{"via1",#N/A,TRUE,"general";"via2",#N/A,TRUE,"general";"via3",#N/A,TRUE,"general"}</definedName>
    <definedName name="sfsd" hidden="1">{"via1",#N/A,TRUE,"general";"via2",#N/A,TRUE,"general";"via3",#N/A,TRUE,"general"}</definedName>
    <definedName name="sfsdf" localSheetId="0" hidden="1">{"TAB1",#N/A,TRUE,"GENERAL";"TAB2",#N/A,TRUE,"GENERAL";"TAB3",#N/A,TRUE,"GENERAL";"TAB4",#N/A,TRUE,"GENERAL";"TAB5",#N/A,TRUE,"GENERAL"}</definedName>
    <definedName name="sfsdf" hidden="1">{"TAB1",#N/A,TRUE,"GENERAL";"TAB2",#N/A,TRUE,"GENERAL";"TAB3",#N/A,TRUE,"GENERAL";"TAB4",#N/A,TRUE,"GENERAL";"TAB5",#N/A,TRUE,"GENERAL"}</definedName>
    <definedName name="sfsdferg" localSheetId="0" hidden="1">{"TAB1",#N/A,TRUE,"GENERAL";"TAB2",#N/A,TRUE,"GENERAL";"TAB3",#N/A,TRUE,"GENERAL";"TAB4",#N/A,TRUE,"GENERAL";"TAB5",#N/A,TRUE,"GENERAL"}</definedName>
    <definedName name="sfsdferg" hidden="1">{"TAB1",#N/A,TRUE,"GENERAL";"TAB2",#N/A,TRUE,"GENERAL";"TAB3",#N/A,TRUE,"GENERAL";"TAB4",#N/A,TRUE,"GENERAL";"TAB5",#N/A,TRUE,"GENERAL"}</definedName>
    <definedName name="sfsdfs" localSheetId="0" hidden="1">{"TAB1",#N/A,TRUE,"GENERAL";"TAB2",#N/A,TRUE,"GENERAL";"TAB3",#N/A,TRUE,"GENERAL";"TAB4",#N/A,TRUE,"GENERAL";"TAB5",#N/A,TRUE,"GENERAL"}</definedName>
    <definedName name="sfsdfs" hidden="1">{"TAB1",#N/A,TRUE,"GENERAL";"TAB2",#N/A,TRUE,"GENERAL";"TAB3",#N/A,TRUE,"GENERAL";"TAB4",#N/A,TRUE,"GENERAL";"TAB5",#N/A,TRUE,"GENERAL"}</definedName>
    <definedName name="SHEE_INT">#REF!</definedName>
    <definedName name="SHEET">#REF!</definedName>
    <definedName name="SHEET_KP">#REF!</definedName>
    <definedName name="SHEET_MR">#REF!</definedName>
    <definedName name="SHEET1" localSheetId="0">#REF!</definedName>
    <definedName name="SHEET1">#REF!</definedName>
    <definedName name="SHEET10" localSheetId="0">#REF!</definedName>
    <definedName name="SHEET10">#REF!</definedName>
    <definedName name="SHEET11" localSheetId="0">#REF!</definedName>
    <definedName name="SHEET11">#REF!</definedName>
    <definedName name="SHEET12">#REF!</definedName>
    <definedName name="SHEET13">#REF!</definedName>
    <definedName name="SHEET14">#REF!</definedName>
    <definedName name="SHEET15">#REF!</definedName>
    <definedName name="SHEET16">#REF!</definedName>
    <definedName name="SHEET17">#REF!</definedName>
    <definedName name="SHEET18">#REF!</definedName>
    <definedName name="SHEET19">#REF!</definedName>
    <definedName name="SHEET2">#REF!</definedName>
    <definedName name="SHEET20">#REF!</definedName>
    <definedName name="SHEET21">#REF!</definedName>
    <definedName name="SHEET22">#REF!</definedName>
    <definedName name="SHEET23">#REF!</definedName>
    <definedName name="SHEET24">#REF!</definedName>
    <definedName name="SHEET25">#REF!</definedName>
    <definedName name="SHEET26">#REF!</definedName>
    <definedName name="SHEET3">#REF!</definedName>
    <definedName name="SHEET4">#REF!</definedName>
    <definedName name="SHEET5">#REF!</definedName>
    <definedName name="SHEET6">#REF!</definedName>
    <definedName name="SHEET7">#REF!</definedName>
    <definedName name="SHEET8">#REF!</definedName>
    <definedName name="SHEET9">#REF!</definedName>
    <definedName name="SI" localSheetId="0">'PLAN INDICATIVO SISPT 256'!ERR</definedName>
    <definedName name="SI">[0]!ERR</definedName>
    <definedName name="SINGOLO" localSheetId="0">#REF!</definedName>
    <definedName name="SINGOLO">#REF!</definedName>
    <definedName name="SISISIS" localSheetId="0">'PLAN INDICATIVO SISPT 256'!ERR</definedName>
    <definedName name="SISISIS">[0]!ERR</definedName>
    <definedName name="Smlv">#REF!</definedName>
    <definedName name="smlv01">#REF!</definedName>
    <definedName name="smlv2001">#REF!</definedName>
    <definedName name="SMML">#REF!</definedName>
    <definedName name="SN">#REF!</definedName>
    <definedName name="SOLD._4_" localSheetId="0">#REF!</definedName>
    <definedName name="SOLD._4_">#REF!</definedName>
    <definedName name="SOLD._6_" localSheetId="0">#REF!</definedName>
    <definedName name="SOLD._6_">#REF!</definedName>
    <definedName name="SOLD._8_" localSheetId="0">#REF!</definedName>
    <definedName name="SOLD._8_">#REF!</definedName>
    <definedName name="srwrwr" localSheetId="0" hidden="1">{"TAB1",#N/A,TRUE,"GENERAL";"TAB2",#N/A,TRUE,"GENERAL";"TAB3",#N/A,TRUE,"GENERAL";"TAB4",#N/A,TRUE,"GENERAL";"TAB5",#N/A,TRUE,"GENERAL"}</definedName>
    <definedName name="srwrwr" hidden="1">{"TAB1",#N/A,TRUE,"GENERAL";"TAB2",#N/A,TRUE,"GENERAL";"TAB3",#N/A,TRUE,"GENERAL";"TAB4",#N/A,TRUE,"GENERAL";"TAB5",#N/A,TRUE,"GENERAL"}</definedName>
    <definedName name="SS">#REF!</definedName>
    <definedName name="SS_AVG_SIZE">#REF!</definedName>
    <definedName name="SS_WELDING">#REF!</definedName>
    <definedName name="ssa">#REF!</definedName>
    <definedName name="ssh">#REF!</definedName>
    <definedName name="sss" localSheetId="0">MODULO10.auto_abrir</definedName>
    <definedName name="sss">MODULO10.auto_abrir</definedName>
    <definedName name="SSSS" localSheetId="0">'PLAN INDICATIVO SISPT 256'!ERR</definedName>
    <definedName name="SSSS">[0]!ERR</definedName>
    <definedName name="sssss7" localSheetId="0" hidden="1">{"via1",#N/A,TRUE,"general";"via2",#N/A,TRUE,"general";"via3",#N/A,TRUE,"general"}</definedName>
    <definedName name="sssss7" hidden="1">{"via1",#N/A,TRUE,"general";"via2",#N/A,TRUE,"general";"via3",#N/A,TRUE,"general"}</definedName>
    <definedName name="sssssa" localSheetId="0" hidden="1">{"TAB1",#N/A,TRUE,"GENERAL";"TAB2",#N/A,TRUE,"GENERAL";"TAB3",#N/A,TRUE,"GENERAL";"TAB4",#N/A,TRUE,"GENERAL";"TAB5",#N/A,TRUE,"GENERAL"}</definedName>
    <definedName name="sssssa" hidden="1">{"TAB1",#N/A,TRUE,"GENERAL";"TAB2",#N/A,TRUE,"GENERAL";"TAB3",#N/A,TRUE,"GENERAL";"TAB4",#N/A,TRUE,"GENERAL";"TAB5",#N/A,TRUE,"GENERAL"}</definedName>
    <definedName name="sssssy" localSheetId="0" hidden="1">{"via1",#N/A,TRUE,"general";"via2",#N/A,TRUE,"general";"via3",#N/A,TRUE,"general"}</definedName>
    <definedName name="sssssy" hidden="1">{"via1",#N/A,TRUE,"general";"via2",#N/A,TRUE,"general";"via3",#N/A,TRUE,"general"}</definedName>
    <definedName name="St">#REF!</definedName>
    <definedName name="ST_BLDG">#REF!</definedName>
    <definedName name="ST_CW">#REF!</definedName>
    <definedName name="STALO1">#REF!</definedName>
    <definedName name="STAMPA">#REF!</definedName>
    <definedName name="STANU">#REF!</definedName>
    <definedName name="START">#REF!</definedName>
    <definedName name="START1">#REF!</definedName>
    <definedName name="STENU">#REF!</definedName>
    <definedName name="Stock">#REF!</definedName>
    <definedName name="STONU">#REF!</definedName>
    <definedName name="STRESS_RELIEVIN">#REF!</definedName>
    <definedName name="STSUMM">#REF!</definedName>
    <definedName name="stt" localSheetId="0" hidden="1">{"via1",#N/A,TRUE,"general";"via2",#N/A,TRUE,"general";"via3",#N/A,TRUE,"general"}</definedName>
    <definedName name="stt" hidden="1">{"via1",#N/A,TRUE,"general";"via2",#N/A,TRUE,"general";"via3",#N/A,TRUE,"general"}</definedName>
    <definedName name="SUBSUELO">#REF!</definedName>
    <definedName name="Subtotal">#REF!</definedName>
    <definedName name="SUELDO">#REF!</definedName>
    <definedName name="suma">#REF!</definedName>
    <definedName name="Summary" localSheetId="0">#REF!</definedName>
    <definedName name="Summary">#REF!</definedName>
    <definedName name="SUP_ART" localSheetId="0">#REF!</definedName>
    <definedName name="SUP_ART">#REF!</definedName>
    <definedName name="SUP_VEX" localSheetId="0">#REF!</definedName>
    <definedName name="SUP_VEX">#REF!</definedName>
    <definedName name="SUP_VPR" localSheetId="0">#REF!</definedName>
    <definedName name="SUP_VPR">#REF!</definedName>
    <definedName name="SUP_VPR_GEC" localSheetId="0">#REF!</definedName>
    <definedName name="SUP_VPR_GEC">#REF!</definedName>
    <definedName name="SUP_VPR_GMM">#REF!</definedName>
    <definedName name="SUP_VPR_GRC">#REF!</definedName>
    <definedName name="SUP_VPR_GRM">#REF!</definedName>
    <definedName name="SUP_VPR_GRN">#REF!</definedName>
    <definedName name="SUP_VPR_GRS">#REF!</definedName>
    <definedName name="SUP_VPR_GTP">#REF!</definedName>
    <definedName name="SUP_VPR_NA" localSheetId="0">#REF!</definedName>
    <definedName name="SUP_VPR_NA">#REF!</definedName>
    <definedName name="SUPER">#REF!</definedName>
    <definedName name="SUPERFICIE" localSheetId="0">#REF!</definedName>
    <definedName name="SUPERFICIE">#REF!</definedName>
    <definedName name="sw" localSheetId="0">'PLAN INDICATIVO SISPT 256'!ERR</definedName>
    <definedName name="sw">[0]!ERR</definedName>
    <definedName name="swsw" localSheetId="0" hidden="1">{"via1",#N/A,TRUE,"general";"via2",#N/A,TRUE,"general";"via3",#N/A,TRUE,"general"}</definedName>
    <definedName name="swsw" hidden="1">{"via1",#N/A,TRUE,"general";"via2",#N/A,TRUE,"general";"via3",#N/A,TRUE,"general"}</definedName>
    <definedName name="swsw3" localSheetId="0" hidden="1">{"TAB1",#N/A,TRUE,"GENERAL";"TAB2",#N/A,TRUE,"GENERAL";"TAB3",#N/A,TRUE,"GENERAL";"TAB4",#N/A,TRUE,"GENERAL";"TAB5",#N/A,TRUE,"GENERAL"}</definedName>
    <definedName name="swsw3" hidden="1">{"TAB1",#N/A,TRUE,"GENERAL";"TAB2",#N/A,TRUE,"GENERAL";"TAB3",#N/A,TRUE,"GENERAL";"TAB4",#N/A,TRUE,"GENERAL";"TAB5",#N/A,TRUE,"GENERAL"}</definedName>
    <definedName name="t" localSheetId="0">#REF!</definedName>
    <definedName name="t">#REF!</definedName>
    <definedName name="t_1" localSheetId="0">Scheduled_Payment+Extra_Payment</definedName>
    <definedName name="t_1">Scheduled_Payment+Extra_Payment</definedName>
    <definedName name="t5t5" localSheetId="0" hidden="1">{"TAB1",#N/A,TRUE,"GENERAL";"TAB2",#N/A,TRUE,"GENERAL";"TAB3",#N/A,TRUE,"GENERAL";"TAB4",#N/A,TRUE,"GENERAL";"TAB5",#N/A,TRUE,"GENERAL"}</definedName>
    <definedName name="t5t5" hidden="1">{"TAB1",#N/A,TRUE,"GENERAL";"TAB2",#N/A,TRUE,"GENERAL";"TAB3",#N/A,TRUE,"GENERAL";"TAB4",#N/A,TRUE,"GENERAL";"TAB5",#N/A,TRUE,"GENERAL"}</definedName>
    <definedName name="TAB_FECHA">#REF!</definedName>
    <definedName name="TABLA" localSheetId="0">#REF!</definedName>
    <definedName name="TABLA">#REF!</definedName>
    <definedName name="tabla1">#REF!</definedName>
    <definedName name="TABLEKP">#REF!</definedName>
    <definedName name="TABLEPRI">#REF!</definedName>
    <definedName name="Tambores">#REF!</definedName>
    <definedName name="Tanques">#REF!</definedName>
    <definedName name="TAREAS_INICIALES">#REF!</definedName>
    <definedName name="TARIFA">#REF!</definedName>
    <definedName name="TarifaPension">#REF!</definedName>
    <definedName name="TARIFAS">#REF!</definedName>
    <definedName name="TarifaSalud">#REF!</definedName>
    <definedName name="Tasa" localSheetId="0">#REF!</definedName>
    <definedName name="Tasa">#REF!</definedName>
    <definedName name="TASA_DE_CAMBIO" localSheetId="0">#REF!</definedName>
    <definedName name="TASA_DE_CAMBIO">#REF!</definedName>
    <definedName name="Tasa1">#REF!</definedName>
    <definedName name="TasaCCP" localSheetId="0">#REF!</definedName>
    <definedName name="TasaCCP">#REF!</definedName>
    <definedName name="Tax" localSheetId="0">#REF!</definedName>
    <definedName name="Tax">#REF!</definedName>
    <definedName name="TB_EVENTOS_OTS_ANUAL" localSheetId="0">#REF!</definedName>
    <definedName name="TB_EVENTOS_OTS_ANUAL">#REF!</definedName>
    <definedName name="tc">#REF!</definedName>
    <definedName name="tdy" localSheetId="0" hidden="1">{"TAB1",#N/A,TRUE,"GENERAL";"TAB2",#N/A,TRUE,"GENERAL";"TAB3",#N/A,TRUE,"GENERAL";"TAB4",#N/A,TRUE,"GENERAL";"TAB5",#N/A,TRUE,"GENERAL"}</definedName>
    <definedName name="tdy" hidden="1">{"TAB1",#N/A,TRUE,"GENERAL";"TAB2",#N/A,TRUE,"GENERAL";"TAB3",#N/A,TRUE,"GENERAL";"TAB4",#N/A,TRUE,"GENERAL";"TAB5",#N/A,TRUE,"GENERAL"}</definedName>
    <definedName name="telefono">#REF!</definedName>
    <definedName name="TEMA1" localSheetId="0">#REF!</definedName>
    <definedName name="TEMA1">#REF!</definedName>
    <definedName name="TEMA10" localSheetId="0">#REF!</definedName>
    <definedName name="TEMA10">#REF!</definedName>
    <definedName name="TEMA2" localSheetId="0">#REF!</definedName>
    <definedName name="TEMA2">#REF!</definedName>
    <definedName name="TEMA3">#REF!</definedName>
    <definedName name="TEMA4">#REF!</definedName>
    <definedName name="TEMA5">#REF!</definedName>
    <definedName name="TEMA6">#REF!</definedName>
    <definedName name="TEMA7">#REF!</definedName>
    <definedName name="TEMA8">#REF!</definedName>
    <definedName name="TEMA9">#REF!</definedName>
    <definedName name="TEMAS_PACC">#REF!</definedName>
    <definedName name="TER" localSheetId="0">'PLAN INDICATIVO SISPT 256'!ERR</definedName>
    <definedName name="TER">[0]!ERR</definedName>
    <definedName name="TERM" localSheetId="0">'PLAN INDICATIVO SISPT 256'!ERR</definedName>
    <definedName name="TERM">[0]!ERR</definedName>
    <definedName name="TÉRMINOS" localSheetId="0">'PLAN INDICATIVO SISPT 256'!ERR</definedName>
    <definedName name="TÉRMINOS">[0]!ERR</definedName>
    <definedName name="TERR">#REF!</definedName>
    <definedName name="tewst" localSheetId="0" hidden="1">{"TAB1",#N/A,TRUE,"GENERAL";"TAB2",#N/A,TRUE,"GENERAL";"TAB3",#N/A,TRUE,"GENERAL";"TAB4",#N/A,TRUE,"GENERAL";"TAB5",#N/A,TRUE,"GENERAL"}</definedName>
    <definedName name="tewst" hidden="1">{"TAB1",#N/A,TRUE,"GENERAL";"TAB2",#N/A,TRUE,"GENERAL";"TAB3",#N/A,TRUE,"GENERAL";"TAB4",#N/A,TRUE,"GENERAL";"TAB5",#N/A,TRUE,"GENERAL"}</definedName>
    <definedName name="teytrh" localSheetId="0" hidden="1">{"via1",#N/A,TRUE,"general";"via2",#N/A,TRUE,"general";"via3",#N/A,TRUE,"general"}</definedName>
    <definedName name="teytrh" hidden="1">{"via1",#N/A,TRUE,"general";"via2",#N/A,TRUE,"general";"via3",#N/A,TRUE,"general"}</definedName>
    <definedName name="TGB">#REF!</definedName>
    <definedName name="TH">#REF!</definedName>
    <definedName name="thdh" localSheetId="0" hidden="1">{"TAB1",#N/A,TRUE,"GENERAL";"TAB2",#N/A,TRUE,"GENERAL";"TAB3",#N/A,TRUE,"GENERAL";"TAB4",#N/A,TRUE,"GENERAL";"TAB5",#N/A,TRUE,"GENERAL"}</definedName>
    <definedName name="thdh" hidden="1">{"TAB1",#N/A,TRUE,"GENERAL";"TAB2",#N/A,TRUE,"GENERAL";"TAB3",#N/A,TRUE,"GENERAL";"TAB4",#N/A,TRUE,"GENERAL";"TAB5",#N/A,TRUE,"GENERAL"}</definedName>
    <definedName name="THP">#REF!</definedName>
    <definedName name="thtj" localSheetId="0" hidden="1">{"via1",#N/A,TRUE,"general";"via2",#N/A,TRUE,"general";"via3",#N/A,TRUE,"general"}</definedName>
    <definedName name="thtj" hidden="1">{"via1",#N/A,TRUE,"general";"via2",#N/A,TRUE,"general";"via3",#N/A,TRUE,"general"}</definedName>
    <definedName name="TIEMPO">#REF!</definedName>
    <definedName name="TIPO" localSheetId="0">#REF!</definedName>
    <definedName name="TIPO">#REF!</definedName>
    <definedName name="TIPO_GRUPO" localSheetId="0">#REF!</definedName>
    <definedName name="TIPO_GRUPO">#REF!</definedName>
    <definedName name="TipoGC">#REF!</definedName>
    <definedName name="TipoNeces">#REF!</definedName>
    <definedName name="TipoPro" localSheetId="0">#REF!</definedName>
    <definedName name="TipoPro">#REF!</definedName>
    <definedName name="Tipoproceso" localSheetId="0">#REF!</definedName>
    <definedName name="Tipoproceso">#REF!</definedName>
    <definedName name="TIR" localSheetId="0">#REF!</definedName>
    <definedName name="TIR">#REF!</definedName>
    <definedName name="TITLE">#REF!</definedName>
    <definedName name="titu">#REF!</definedName>
    <definedName name="titu2">#REF!</definedName>
    <definedName name="TITULO">#REF!</definedName>
    <definedName name="_xlnm.Print_Titles">#N/A</definedName>
    <definedName name="Títulos_a_imprimir_IM" localSheetId="0">#REF!</definedName>
    <definedName name="Títulos_a_imprimir_IM">#REF!</definedName>
    <definedName name="tk">#REF!</definedName>
    <definedName name="TK_1" hidden="1">#REF!</definedName>
    <definedName name="TKSLCI07">#REF!</definedName>
    <definedName name="tld">#REF!</definedName>
    <definedName name="TOPGENER" localSheetId="0">#REF!</definedName>
    <definedName name="TOPGENER">#REF!</definedName>
    <definedName name="TOPGENER1" localSheetId="0">#REF!</definedName>
    <definedName name="TOPGENER1">#REF!</definedName>
    <definedName name="TOPMENU" localSheetId="0">#REF!</definedName>
    <definedName name="TOPMENU">#REF!</definedName>
    <definedName name="Torres">#REF!</definedName>
    <definedName name="tortas" localSheetId="0" hidden="1">{"TAB1",#N/A,TRUE,"GENERAL";"TAB2",#N/A,TRUE,"GENERAL";"TAB3",#N/A,TRUE,"GENERAL";"TAB4",#N/A,TRUE,"GENERAL";"TAB5",#N/A,TRUE,"GENERAL"}</definedName>
    <definedName name="tortas" hidden="1">{"TAB1",#N/A,TRUE,"GENERAL";"TAB2",#N/A,TRUE,"GENERAL";"TAB3",#N/A,TRUE,"GENERAL";"TAB4",#N/A,TRUE,"GENERAL";"TAB5",#N/A,TRUE,"GENERAL"}</definedName>
    <definedName name="tortas2" localSheetId="0" hidden="1">{"via1",#N/A,TRUE,"general";"via2",#N/A,TRUE,"general";"via3",#N/A,TRUE,"general"}</definedName>
    <definedName name="tortas2" hidden="1">{"via1",#N/A,TRUE,"general";"via2",#N/A,TRUE,"general";"via3",#N/A,TRUE,"general"}</definedName>
    <definedName name="TOT">#REF!</definedName>
    <definedName name="TOTAL">#REF!</definedName>
    <definedName name="Total_Interest">#REF!</definedName>
    <definedName name="Total_Pay">#REF!</definedName>
    <definedName name="Total_Payment" localSheetId="0">Scheduled_Payment+Extra_Payment</definedName>
    <definedName name="Total_Payment">Scheduled_Payment+Extra_Payment</definedName>
    <definedName name="Total_Payment1" localSheetId="0">Scheduled_Payment+Extra_Payment</definedName>
    <definedName name="Total_Payment1">Scheduled_Payment+Extra_Payment</definedName>
    <definedName name="total1" localSheetId="0">#REF!</definedName>
    <definedName name="total1">#REF!</definedName>
    <definedName name="TotalCesantias">#REF!</definedName>
    <definedName name="TOTALHH" localSheetId="0">#REF!</definedName>
    <definedName name="TOTALHH">#REF!</definedName>
    <definedName name="TOTALHH1" localSheetId="0">#REF!</definedName>
    <definedName name="TOTALHH1">#REF!</definedName>
    <definedName name="TotalVacaciones">#REF!</definedName>
    <definedName name="TotAuxAlim">#REF!</definedName>
    <definedName name="TotAuxAlimentacion">#REF!</definedName>
    <definedName name="TotAuxCom">#REF!</definedName>
    <definedName name="TotAuxComi">#REF!</definedName>
    <definedName name="TotAuxDotacion">#REF!</definedName>
    <definedName name="TotAuxHab">#REF!</definedName>
    <definedName name="TotAuxTransporte">#REF!</definedName>
    <definedName name="TotBasico">#REF!</definedName>
    <definedName name="TotCom">#REF!</definedName>
    <definedName name="TotComision">#REF!</definedName>
    <definedName name="TotExtras">#REF!</definedName>
    <definedName name="TotIntercesantias">#REF!</definedName>
    <definedName name="TotPrimaServicios">#REF!</definedName>
    <definedName name="TotPrimaServicos">#REF!</definedName>
    <definedName name="TotPrimaVacaciones">#REF!</definedName>
    <definedName name="TotPrimConv">#REF!</definedName>
    <definedName name="TotPrimConvencional">#REF!</definedName>
    <definedName name="TotPrimVac">#REF!</definedName>
    <definedName name="TOTSHE1" localSheetId="0">#REF!</definedName>
    <definedName name="TOTSHE1">#REF!</definedName>
    <definedName name="TOTSHE10" localSheetId="0">#REF!</definedName>
    <definedName name="TOTSHE10">#REF!</definedName>
    <definedName name="TOTSHE11" localSheetId="0">#REF!</definedName>
    <definedName name="TOTSHE11">#REF!</definedName>
    <definedName name="TOTSHE12">#REF!</definedName>
    <definedName name="TOTSHE13">#REF!</definedName>
    <definedName name="TOTSHE14">#REF!</definedName>
    <definedName name="TOTSHE15">#REF!</definedName>
    <definedName name="TOTSHE16">#REF!</definedName>
    <definedName name="TOTSHE17">#REF!</definedName>
    <definedName name="TOTSHE18">#REF!</definedName>
    <definedName name="TOTSHE19">#REF!</definedName>
    <definedName name="TOTSHE2">#REF!</definedName>
    <definedName name="TOTSHE20">#REF!</definedName>
    <definedName name="TOTSHE21">#REF!</definedName>
    <definedName name="TOTSHE22">#REF!</definedName>
    <definedName name="TOTSHE23">#REF!</definedName>
    <definedName name="TOTSHE24">#REF!</definedName>
    <definedName name="TOTSHE25">#REF!</definedName>
    <definedName name="TOTSHE26">#REF!</definedName>
    <definedName name="TOTSHE3">#REF!</definedName>
    <definedName name="TOTSHE4">#REF!</definedName>
    <definedName name="TOTSHE5">#REF!</definedName>
    <definedName name="TOTSHE6">#REF!</definedName>
    <definedName name="TOTSHE7">#REF!</definedName>
    <definedName name="TOTSHE8">#REF!</definedName>
    <definedName name="TOTSHE9">#REF!</definedName>
    <definedName name="TotVac">#REF!</definedName>
    <definedName name="tr" localSheetId="0" hidden="1">{"TAB1",#N/A,TRUE,"GENERAL";"TAB2",#N/A,TRUE,"GENERAL";"TAB3",#N/A,TRUE,"GENERAL";"TAB4",#N/A,TRUE,"GENERAL";"TAB5",#N/A,TRUE,"GENERAL"}</definedName>
    <definedName name="tr" hidden="1">{"TAB1",#N/A,TRUE,"GENERAL";"TAB2",#N/A,TRUE,"GENERAL";"TAB3",#N/A,TRUE,"GENERAL";"TAB4",#N/A,TRUE,"GENERAL";"TAB5",#N/A,TRUE,"GENERAL"}</definedName>
    <definedName name="TrainSpec">#REF!</definedName>
    <definedName name="Transmisores">#REF!</definedName>
    <definedName name="Transporte">#REF!</definedName>
    <definedName name="TRAT">#REF!</definedName>
    <definedName name="TREM" localSheetId="0">#REF!</definedName>
    <definedName name="TREM">#REF!</definedName>
    <definedName name="Trenes" localSheetId="0">#REF!</definedName>
    <definedName name="Trenes">#REF!</definedName>
    <definedName name="trest" localSheetId="0" hidden="1">{"TAB1",#N/A,TRUE,"GENERAL";"TAB2",#N/A,TRUE,"GENERAL";"TAB3",#N/A,TRUE,"GENERAL";"TAB4",#N/A,TRUE,"GENERAL";"TAB5",#N/A,TRUE,"GENERAL"}</definedName>
    <definedName name="trest" hidden="1">{"TAB1",#N/A,TRUE,"GENERAL";"TAB2",#N/A,TRUE,"GENERAL";"TAB3",#N/A,TRUE,"GENERAL";"TAB4",#N/A,TRUE,"GENERAL";"TAB5",#N/A,TRUE,"GENERAL"}</definedName>
    <definedName name="tret" localSheetId="0" hidden="1">{"TAB1",#N/A,TRUE,"GENERAL";"TAB2",#N/A,TRUE,"GENERAL";"TAB3",#N/A,TRUE,"GENERAL";"TAB4",#N/A,TRUE,"GENERAL";"TAB5",#N/A,TRUE,"GENERAL"}</definedName>
    <definedName name="tret" hidden="1">{"TAB1",#N/A,TRUE,"GENERAL";"TAB2",#N/A,TRUE,"GENERAL";"TAB3",#N/A,TRUE,"GENERAL";"TAB4",#N/A,TRUE,"GENERAL";"TAB5",#N/A,TRUE,"GENERAL"}</definedName>
    <definedName name="trh" localSheetId="0" hidden="1">{"via1",#N/A,TRUE,"general";"via2",#N/A,TRUE,"general";"via3",#N/A,TRUE,"general"}</definedName>
    <definedName name="trh" hidden="1">{"via1",#N/A,TRUE,"general";"via2",#N/A,TRUE,"general";"via3",#N/A,TRUE,"general"}</definedName>
    <definedName name="trhfh" localSheetId="0" hidden="1">{"via1",#N/A,TRUE,"general";"via2",#N/A,TRUE,"general";"via3",#N/A,TRUE,"general"}</definedName>
    <definedName name="trhfh" hidden="1">{"via1",#N/A,TRUE,"general";"via2",#N/A,TRUE,"general";"via3",#N/A,TRUE,"general"}</definedName>
    <definedName name="tri">#REF!</definedName>
    <definedName name="Trimestre1">#REF!</definedName>
    <definedName name="Trimestre2">#REF!</definedName>
    <definedName name="Trimestre3">#REF!</definedName>
    <definedName name="Trimestre4">#REF!</definedName>
    <definedName name="trjfgjh" localSheetId="0" hidden="1">{"via1",#N/A,TRUE,"general";"via2",#N/A,TRUE,"general";"via3",#N/A,TRUE,"general"}</definedName>
    <definedName name="trjfgjh" hidden="1">{"via1",#N/A,TRUE,"general";"via2",#N/A,TRUE,"general";"via3",#N/A,TRUE,"general"}</definedName>
    <definedName name="TRM">#REF!</definedName>
    <definedName name="tru" localSheetId="0" hidden="1">{"via1",#N/A,TRUE,"general";"via2",#N/A,TRUE,"general";"via3",#N/A,TRUE,"general"}</definedName>
    <definedName name="tru" hidden="1">{"via1",#N/A,TRUE,"general";"via2",#N/A,TRUE,"general";"via3",#N/A,TRUE,"general"}</definedName>
    <definedName name="truds" localSheetId="0" hidden="1">{"via1",#N/A,TRUE,"general";"via2",#N/A,TRUE,"general";"via3",#N/A,TRUE,"general"}</definedName>
    <definedName name="truds" hidden="1">{"via1",#N/A,TRUE,"general";"via2",#N/A,TRUE,"general";"via3",#N/A,TRUE,"general"}</definedName>
    <definedName name="trutu" localSheetId="0" hidden="1">{"via1",#N/A,TRUE,"general";"via2",#N/A,TRUE,"general";"via3",#N/A,TRUE,"general"}</definedName>
    <definedName name="trutu" hidden="1">{"via1",#N/A,TRUE,"general";"via2",#N/A,TRUE,"general";"via3",#N/A,TRUE,"general"}</definedName>
    <definedName name="trydfg" localSheetId="0" hidden="1">{"via1",#N/A,TRUE,"general";"via2",#N/A,TRUE,"general";"via3",#N/A,TRUE,"general"}</definedName>
    <definedName name="trydfg" hidden="1">{"via1",#N/A,TRUE,"general";"via2",#N/A,TRUE,"general";"via3",#N/A,TRUE,"general"}</definedName>
    <definedName name="trydtrygf" localSheetId="0" hidden="1">{"via1",#N/A,TRUE,"general";"via2",#N/A,TRUE,"general";"via3",#N/A,TRUE,"general"}</definedName>
    <definedName name="trydtrygf" hidden="1">{"via1",#N/A,TRUE,"general";"via2",#N/A,TRUE,"general";"via3",#N/A,TRUE,"general"}</definedName>
    <definedName name="tryery" localSheetId="0" hidden="1">{"TAB1",#N/A,TRUE,"GENERAL";"TAB2",#N/A,TRUE,"GENERAL";"TAB3",#N/A,TRUE,"GENERAL";"TAB4",#N/A,TRUE,"GENERAL";"TAB5",#N/A,TRUE,"GENERAL"}</definedName>
    <definedName name="tryery" hidden="1">{"TAB1",#N/A,TRUE,"GENERAL";"TAB2",#N/A,TRUE,"GENERAL";"TAB3",#N/A,TRUE,"GENERAL";"TAB4",#N/A,TRUE,"GENERAL";"TAB5",#N/A,TRUE,"GENERAL"}</definedName>
    <definedName name="tryi6" localSheetId="0" hidden="1">{"TAB1",#N/A,TRUE,"GENERAL";"TAB2",#N/A,TRUE,"GENERAL";"TAB3",#N/A,TRUE,"GENERAL";"TAB4",#N/A,TRUE,"GENERAL";"TAB5",#N/A,TRUE,"GENERAL"}</definedName>
    <definedName name="tryi6" hidden="1">{"TAB1",#N/A,TRUE,"GENERAL";"TAB2",#N/A,TRUE,"GENERAL";"TAB3",#N/A,TRUE,"GENERAL";"TAB4",#N/A,TRUE,"GENERAL";"TAB5",#N/A,TRUE,"GENERAL"}</definedName>
    <definedName name="tryrth" localSheetId="0" hidden="1">{"via1",#N/A,TRUE,"general";"via2",#N/A,TRUE,"general";"via3",#N/A,TRUE,"general"}</definedName>
    <definedName name="tryrth" hidden="1">{"via1",#N/A,TRUE,"general";"via2",#N/A,TRUE,"general";"via3",#N/A,TRUE,"general"}</definedName>
    <definedName name="tsert" localSheetId="0" hidden="1">{"TAB1",#N/A,TRUE,"GENERAL";"TAB2",#N/A,TRUE,"GENERAL";"TAB3",#N/A,TRUE,"GENERAL";"TAB4",#N/A,TRUE,"GENERAL";"TAB5",#N/A,TRUE,"GENERAL"}</definedName>
    <definedName name="tsert" hidden="1">{"TAB1",#N/A,TRUE,"GENERAL";"TAB2",#N/A,TRUE,"GENERAL";"TAB3",#N/A,TRUE,"GENERAL";"TAB4",#N/A,TRUE,"GENERAL";"TAB5",#N/A,TRUE,"GENERAL"}</definedName>
    <definedName name="TtCD">#REF!</definedName>
    <definedName name="TTR" localSheetId="0" hidden="1">{"via1",#N/A,TRUE,"general";"via2",#N/A,TRUE,"general";"via3",#N/A,TRUE,"general"}</definedName>
    <definedName name="TTR" hidden="1">{"via1",#N/A,TRUE,"general";"via2",#N/A,TRUE,"general";"via3",#N/A,TRUE,"general"}</definedName>
    <definedName name="ttrff" localSheetId="0" hidden="1">{"via1",#N/A,TRUE,"general";"via2",#N/A,TRUE,"general";"via3",#N/A,TRUE,"general"}</definedName>
    <definedName name="ttrff" hidden="1">{"via1",#N/A,TRUE,"general";"via2",#N/A,TRUE,"general";"via3",#N/A,TRUE,"general"}</definedName>
    <definedName name="ttt" localSheetId="0" hidden="1">{"TAB1",#N/A,TRUE,"GENERAL";"TAB2",#N/A,TRUE,"GENERAL";"TAB3",#N/A,TRUE,"GENERAL";"TAB4",#N/A,TRUE,"GENERAL";"TAB5",#N/A,TRUE,"GENERAL"}</definedName>
    <definedName name="ttt" hidden="1">{"TAB1",#N/A,TRUE,"GENERAL";"TAB2",#N/A,TRUE,"GENERAL";"TAB3",#N/A,TRUE,"GENERAL";"TAB4",#N/A,TRUE,"GENERAL";"TAB5",#N/A,TRUE,"GENERAL"}</definedName>
    <definedName name="tttt7" localSheetId="0" hidden="1">{"via1",#N/A,TRUE,"general";"via2",#N/A,TRUE,"general";"via3",#N/A,TRUE,"general"}</definedName>
    <definedName name="tttt7" hidden="1">{"via1",#N/A,TRUE,"general";"via2",#N/A,TRUE,"general";"via3",#N/A,TRUE,"general"}</definedName>
    <definedName name="tttthy" localSheetId="0" hidden="1">{"TAB1",#N/A,TRUE,"GENERAL";"TAB2",#N/A,TRUE,"GENERAL";"TAB3",#N/A,TRUE,"GENERAL";"TAB4",#N/A,TRUE,"GENERAL";"TAB5",#N/A,TRUE,"GENERAL"}</definedName>
    <definedName name="tttthy" hidden="1">{"TAB1",#N/A,TRUE,"GENERAL";"TAB2",#N/A,TRUE,"GENERAL";"TAB3",#N/A,TRUE,"GENERAL";"TAB4",#N/A,TRUE,"GENERAL";"TAB5",#N/A,TRUE,"GENERAL"}</definedName>
    <definedName name="ttttr" localSheetId="0" hidden="1">{"via1",#N/A,TRUE,"general";"via2",#N/A,TRUE,"general";"via3",#N/A,TRUE,"general"}</definedName>
    <definedName name="ttttr" hidden="1">{"via1",#N/A,TRUE,"general";"via2",#N/A,TRUE,"general";"via3",#N/A,TRUE,"general"}</definedName>
    <definedName name="ttttt" localSheetId="0" hidden="1">{"TAB1",#N/A,TRUE,"GENERAL";"TAB2",#N/A,TRUE,"GENERAL";"TAB3",#N/A,TRUE,"GENERAL";"TAB4",#N/A,TRUE,"GENERAL";"TAB5",#N/A,TRUE,"GENERAL"}</definedName>
    <definedName name="ttttt" hidden="1">{"TAB1",#N/A,TRUE,"GENERAL";"TAB2",#N/A,TRUE,"GENERAL";"TAB3",#N/A,TRUE,"GENERAL";"TAB4",#N/A,TRUE,"GENERAL";"TAB5",#N/A,TRUE,"GENERAL"}</definedName>
    <definedName name="tu" localSheetId="0" hidden="1">{"via1",#N/A,TRUE,"general";"via2",#N/A,TRUE,"general";"via3",#N/A,TRUE,"general"}</definedName>
    <definedName name="tu" hidden="1">{"via1",#N/A,TRUE,"general";"via2",#N/A,TRUE,"general";"via3",#N/A,TRUE,"general"}</definedName>
    <definedName name="TUBERIA" hidden="1">#REF!</definedName>
    <definedName name="Tubería">#REF!</definedName>
    <definedName name="TUBERIA1" hidden="1">#REF!</definedName>
    <definedName name="tur" localSheetId="0" hidden="1">{"TAB1",#N/A,TRUE,"GENERAL";"TAB2",#N/A,TRUE,"GENERAL";"TAB3",#N/A,TRUE,"GENERAL";"TAB4",#N/A,TRUE,"GENERAL";"TAB5",#N/A,TRUE,"GENERAL"}</definedName>
    <definedName name="tur" hidden="1">{"TAB1",#N/A,TRUE,"GENERAL";"TAB2",#N/A,TRUE,"GENERAL";"TAB3",#N/A,TRUE,"GENERAL";"TAB4",#N/A,TRUE,"GENERAL";"TAB5",#N/A,TRUE,"GENERAL"}</definedName>
    <definedName name="turu" localSheetId="0" hidden="1">{"TAB1",#N/A,TRUE,"GENERAL";"TAB2",#N/A,TRUE,"GENERAL";"TAB3",#N/A,TRUE,"GENERAL";"TAB4",#N/A,TRUE,"GENERAL";"TAB5",#N/A,TRUE,"GENERAL"}</definedName>
    <definedName name="turu" hidden="1">{"TAB1",#N/A,TRUE,"GENERAL";"TAB2",#N/A,TRUE,"GENERAL";"TAB3",#N/A,TRUE,"GENERAL";"TAB4",#N/A,TRUE,"GENERAL";"TAB5",#N/A,TRUE,"GENERAL"}</definedName>
    <definedName name="tvmenor90min">#REF!</definedName>
    <definedName name="twer" localSheetId="0" hidden="1">{"TAB1",#N/A,TRUE,"GENERAL";"TAB2",#N/A,TRUE,"GENERAL";"TAB3",#N/A,TRUE,"GENERAL";"TAB4",#N/A,TRUE,"GENERAL";"TAB5",#N/A,TRUE,"GENERAL"}</definedName>
    <definedName name="twer" hidden="1">{"TAB1",#N/A,TRUE,"GENERAL";"TAB2",#N/A,TRUE,"GENERAL";"TAB3",#N/A,TRUE,"GENERAL";"TAB4",#N/A,TRUE,"GENERAL";"TAB5",#N/A,TRUE,"GENERAL"}</definedName>
    <definedName name="twet" localSheetId="0" hidden="1">{"TAB1",#N/A,TRUE,"GENERAL";"TAB2",#N/A,TRUE,"GENERAL";"TAB3",#N/A,TRUE,"GENERAL";"TAB4",#N/A,TRUE,"GENERAL";"TAB5",#N/A,TRUE,"GENERAL"}</definedName>
    <definedName name="twet" hidden="1">{"TAB1",#N/A,TRUE,"GENERAL";"TAB2",#N/A,TRUE,"GENERAL";"TAB3",#N/A,TRUE,"GENERAL";"TAB4",#N/A,TRUE,"GENERAL";"TAB5",#N/A,TRUE,"GENERAL"}</definedName>
    <definedName name="ty" localSheetId="0" hidden="1">{"via1",#N/A,TRUE,"general";"via2",#N/A,TRUE,"general";"via3",#N/A,TRUE,"general"}</definedName>
    <definedName name="ty" hidden="1">{"via1",#N/A,TRUE,"general";"via2",#N/A,TRUE,"general";"via3",#N/A,TRUE,"general"}</definedName>
    <definedName name="tyery" localSheetId="0" hidden="1">{"via1",#N/A,TRUE,"general";"via2",#N/A,TRUE,"general";"via3",#N/A,TRUE,"general"}</definedName>
    <definedName name="tyery" hidden="1">{"via1",#N/A,TRUE,"general";"via2",#N/A,TRUE,"general";"via3",#N/A,TRUE,"general"}</definedName>
    <definedName name="tyj" localSheetId="0" hidden="1">{"TAB1",#N/A,TRUE,"GENERAL";"TAB2",#N/A,TRUE,"GENERAL";"TAB3",#N/A,TRUE,"GENERAL";"TAB4",#N/A,TRUE,"GENERAL";"TAB5",#N/A,TRUE,"GENERAL"}</definedName>
    <definedName name="tyj" hidden="1">{"TAB1",#N/A,TRUE,"GENERAL";"TAB2",#N/A,TRUE,"GENERAL";"TAB3",#N/A,TRUE,"GENERAL";"TAB4",#N/A,TRUE,"GENERAL";"TAB5",#N/A,TRUE,"GENERAL"}</definedName>
    <definedName name="tyjtyj" localSheetId="0" hidden="1">{"TAB1",#N/A,TRUE,"GENERAL";"TAB2",#N/A,TRUE,"GENERAL";"TAB3",#N/A,TRUE,"GENERAL";"TAB4",#N/A,TRUE,"GENERAL";"TAB5",#N/A,TRUE,"GENERAL"}</definedName>
    <definedName name="tyjtyj" hidden="1">{"TAB1",#N/A,TRUE,"GENERAL";"TAB2",#N/A,TRUE,"GENERAL";"TAB3",#N/A,TRUE,"GENERAL";"TAB4",#N/A,TRUE,"GENERAL";"TAB5",#N/A,TRUE,"GENERAL"}</definedName>
    <definedName name="tyjytjuyjuy" localSheetId="0" hidden="1">{"TAB1",#N/A,TRUE,"GENERAL";"TAB2",#N/A,TRUE,"GENERAL";"TAB3",#N/A,TRUE,"GENERAL";"TAB4",#N/A,TRUE,"GENERAL";"TAB5",#N/A,TRUE,"GENERAL"}</definedName>
    <definedName name="tyjytjuyjuy" hidden="1">{"TAB1",#N/A,TRUE,"GENERAL";"TAB2",#N/A,TRUE,"GENERAL";"TAB3",#N/A,TRUE,"GENERAL";"TAB4",#N/A,TRUE,"GENERAL";"TAB5",#N/A,TRUE,"GENERAL"}</definedName>
    <definedName name="tyk" localSheetId="0" hidden="1">{"via1",#N/A,TRUE,"general";"via2",#N/A,TRUE,"general";"via3",#N/A,TRUE,"general"}</definedName>
    <definedName name="tyk" hidden="1">{"via1",#N/A,TRUE,"general";"via2",#N/A,TRUE,"general";"via3",#N/A,TRUE,"general"}</definedName>
    <definedName name="tym" localSheetId="0" hidden="1">{"via1",#N/A,TRUE,"general";"via2",#N/A,TRUE,"general";"via3",#N/A,TRUE,"general"}</definedName>
    <definedName name="tym" hidden="1">{"via1",#N/A,TRUE,"general";"via2",#N/A,TRUE,"general";"via3",#N/A,TRUE,"general"}</definedName>
    <definedName name="tyr" localSheetId="0" hidden="1">{"via1",#N/A,TRUE,"general";"via2",#N/A,TRUE,"general";"via3",#N/A,TRUE,"general"}</definedName>
    <definedName name="tyr" hidden="1">{"via1",#N/A,TRUE,"general";"via2",#N/A,TRUE,"general";"via3",#N/A,TRUE,"general"}</definedName>
    <definedName name="tytgfhgfh" localSheetId="0" hidden="1">{"TAB1",#N/A,TRUE,"GENERAL";"TAB2",#N/A,TRUE,"GENERAL";"TAB3",#N/A,TRUE,"GENERAL";"TAB4",#N/A,TRUE,"GENERAL";"TAB5",#N/A,TRUE,"GENERAL"}</definedName>
    <definedName name="tytgfhgfh" hidden="1">{"TAB1",#N/A,TRUE,"GENERAL";"TAB2",#N/A,TRUE,"GENERAL";"TAB3",#N/A,TRUE,"GENERAL";"TAB4",#N/A,TRUE,"GENERAL";"TAB5",#N/A,TRUE,"GENERAL"}</definedName>
    <definedName name="tyty" localSheetId="0" hidden="1">{"TAB1",#N/A,TRUE,"GENERAL";"TAB2",#N/A,TRUE,"GENERAL";"TAB3",#N/A,TRUE,"GENERAL";"TAB4",#N/A,TRUE,"GENERAL";"TAB5",#N/A,TRUE,"GENERAL"}</definedName>
    <definedName name="tyty" hidden="1">{"TAB1",#N/A,TRUE,"GENERAL";"TAB2",#N/A,TRUE,"GENERAL";"TAB3",#N/A,TRUE,"GENERAL";"TAB4",#N/A,TRUE,"GENERAL";"TAB5",#N/A,TRUE,"GENERAL"}</definedName>
    <definedName name="TYUIYI" localSheetId="0" hidden="1">{"TAB1",#N/A,TRUE,"GENERAL";"TAB2",#N/A,TRUE,"GENERAL";"TAB3",#N/A,TRUE,"GENERAL";"TAB4",#N/A,TRUE,"GENERAL";"TAB5",#N/A,TRUE,"GENERAL"}</definedName>
    <definedName name="TYUIYI" hidden="1">{"TAB1",#N/A,TRUE,"GENERAL";"TAB2",#N/A,TRUE,"GENERAL";"TAB3",#N/A,TRUE,"GENERAL";"TAB4",#N/A,TRUE,"GENERAL";"TAB5",#N/A,TRUE,"GENERAL"}</definedName>
    <definedName name="tyujh" localSheetId="0" hidden="1">{"TAB1",#N/A,TRUE,"GENERAL";"TAB2",#N/A,TRUE,"GENERAL";"TAB3",#N/A,TRUE,"GENERAL";"TAB4",#N/A,TRUE,"GENERAL";"TAB5",#N/A,TRUE,"GENERAL"}</definedName>
    <definedName name="tyujh" hidden="1">{"TAB1",#N/A,TRUE,"GENERAL";"TAB2",#N/A,TRUE,"GENERAL";"TAB3",#N/A,TRUE,"GENERAL";"TAB4",#N/A,TRUE,"GENERAL";"TAB5",#N/A,TRUE,"GENERAL"}</definedName>
    <definedName name="tyuty" localSheetId="0" hidden="1">{"TAB1",#N/A,TRUE,"GENERAL";"TAB2",#N/A,TRUE,"GENERAL";"TAB3",#N/A,TRUE,"GENERAL";"TAB4",#N/A,TRUE,"GENERAL";"TAB5",#N/A,TRUE,"GENERAL"}</definedName>
    <definedName name="tyuty" hidden="1">{"TAB1",#N/A,TRUE,"GENERAL";"TAB2",#N/A,TRUE,"GENERAL";"TAB3",#N/A,TRUE,"GENERAL";"TAB4",#N/A,TRUE,"GENERAL";"TAB5",#N/A,TRUE,"GENERAL"}</definedName>
    <definedName name="tyutyu" localSheetId="0" hidden="1">{"via1",#N/A,TRUE,"general";"via2",#N/A,TRUE,"general";"via3",#N/A,TRUE,"general"}</definedName>
    <definedName name="tyutyu" hidden="1">{"via1",#N/A,TRUE,"general";"via2",#N/A,TRUE,"general";"via3",#N/A,TRUE,"general"}</definedName>
    <definedName name="tyxg" localSheetId="0" hidden="1">{"via1",#N/A,TRUE,"general";"via2",#N/A,TRUE,"general";"via3",#N/A,TRUE,"general"}</definedName>
    <definedName name="tyxg" hidden="1">{"via1",#N/A,TRUE,"general";"via2",#N/A,TRUE,"general";"via3",#N/A,TRUE,"general"}</definedName>
    <definedName name="U">#REF!</definedName>
    <definedName name="u3u" localSheetId="0" hidden="1">{"TAB1",#N/A,TRUE,"GENERAL";"TAB2",#N/A,TRUE,"GENERAL";"TAB3",#N/A,TRUE,"GENERAL";"TAB4",#N/A,TRUE,"GENERAL";"TAB5",#N/A,TRUE,"GENERAL"}</definedName>
    <definedName name="u3u" hidden="1">{"TAB1",#N/A,TRUE,"GENERAL";"TAB2",#N/A,TRUE,"GENERAL";"TAB3",#N/A,TRUE,"GENERAL";"TAB4",#N/A,TRUE,"GENERAL";"TAB5",#N/A,TRUE,"GENERAL"}</definedName>
    <definedName name="u7u7" localSheetId="0" hidden="1">{"TAB1",#N/A,TRUE,"GENERAL";"TAB2",#N/A,TRUE,"GENERAL";"TAB3",#N/A,TRUE,"GENERAL";"TAB4",#N/A,TRUE,"GENERAL";"TAB5",#N/A,TRUE,"GENERAL"}</definedName>
    <definedName name="u7u7" hidden="1">{"TAB1",#N/A,TRUE,"GENERAL";"TAB2",#N/A,TRUE,"GENERAL";"TAB3",#N/A,TRUE,"GENERAL";"TAB4",#N/A,TRUE,"GENERAL";"TAB5",#N/A,TRUE,"GENERAL"}</definedName>
    <definedName name="Ubicación">#REF!</definedName>
    <definedName name="UFrm2InUse">1</definedName>
    <definedName name="UI" localSheetId="0" hidden="1">{"via1",#N/A,TRUE,"general";"via2",#N/A,TRUE,"general";"via3",#N/A,TRUE,"general"}</definedName>
    <definedName name="UI" hidden="1">{"via1",#N/A,TRUE,"general";"via2",#N/A,TRUE,"general";"via3",#N/A,TRUE,"general"}</definedName>
    <definedName name="UIC">#REF!</definedName>
    <definedName name="uijhj" localSheetId="0" hidden="1">{"via1",#N/A,TRUE,"general";"via2",#N/A,TRUE,"general";"via3",#N/A,TRUE,"general"}</definedName>
    <definedName name="uijhj" hidden="1">{"via1",#N/A,TRUE,"general";"via2",#N/A,TRUE,"general";"via3",#N/A,TRUE,"general"}</definedName>
    <definedName name="uio" localSheetId="0" hidden="1">{"TAB1",#N/A,TRUE,"GENERAL";"TAB2",#N/A,TRUE,"GENERAL";"TAB3",#N/A,TRUE,"GENERAL";"TAB4",#N/A,TRUE,"GENERAL";"TAB5",#N/A,TRUE,"GENERAL"}</definedName>
    <definedName name="uio" hidden="1">{"TAB1",#N/A,TRUE,"GENERAL";"TAB2",#N/A,TRUE,"GENERAL";"TAB3",#N/A,TRUE,"GENERAL";"TAB4",#N/A,TRUE,"GENERAL";"TAB5",#N/A,TRUE,"GENERAL"}</definedName>
    <definedName name="uiou" localSheetId="0" hidden="1">{"TAB1",#N/A,TRUE,"GENERAL";"TAB2",#N/A,TRUE,"GENERAL";"TAB3",#N/A,TRUE,"GENERAL";"TAB4",#N/A,TRUE,"GENERAL";"TAB5",#N/A,TRUE,"GENERAL"}</definedName>
    <definedName name="uiou" hidden="1">{"TAB1",#N/A,TRUE,"GENERAL";"TAB2",#N/A,TRUE,"GENERAL";"TAB3",#N/A,TRUE,"GENERAL";"TAB4",#N/A,TRUE,"GENERAL";"TAB5",#N/A,TRUE,"GENERAL"}</definedName>
    <definedName name="uir" localSheetId="0" hidden="1">{"via1",#N/A,TRUE,"general";"via2",#N/A,TRUE,"general";"via3",#N/A,TRUE,"general"}</definedName>
    <definedName name="uir" hidden="1">{"via1",#N/A,TRUE,"general";"via2",#N/A,TRUE,"general";"via3",#N/A,TRUE,"general"}</definedName>
    <definedName name="uituii" localSheetId="0" hidden="1">{"TAB1",#N/A,TRUE,"GENERAL";"TAB2",#N/A,TRUE,"GENERAL";"TAB3",#N/A,TRUE,"GENERAL";"TAB4",#N/A,TRUE,"GENERAL";"TAB5",#N/A,TRUE,"GENERAL"}</definedName>
    <definedName name="uituii" hidden="1">{"TAB1",#N/A,TRUE,"GENERAL";"TAB2",#N/A,TRUE,"GENERAL";"TAB3",#N/A,TRUE,"GENERAL";"TAB4",#N/A,TRUE,"GENERAL";"TAB5",#N/A,TRUE,"GENERAL"}</definedName>
    <definedName name="uityjj" localSheetId="0" hidden="1">{"via1",#N/A,TRUE,"general";"via2",#N/A,TRUE,"general";"via3",#N/A,TRUE,"general"}</definedName>
    <definedName name="uityjj" hidden="1">{"via1",#N/A,TRUE,"general";"via2",#N/A,TRUE,"general";"via3",#N/A,TRUE,"general"}</definedName>
    <definedName name="uiufgj" localSheetId="0" hidden="1">{"TAB1",#N/A,TRUE,"GENERAL";"TAB2",#N/A,TRUE,"GENERAL";"TAB3",#N/A,TRUE,"GENERAL";"TAB4",#N/A,TRUE,"GENERAL";"TAB5",#N/A,TRUE,"GENERAL"}</definedName>
    <definedName name="uiufgj" hidden="1">{"TAB1",#N/A,TRUE,"GENERAL";"TAB2",#N/A,TRUE,"GENERAL";"TAB3",#N/A,TRUE,"GENERAL";"TAB4",#N/A,TRUE,"GENERAL";"TAB5",#N/A,TRUE,"GENERAL"}</definedName>
    <definedName name="UIUYI" localSheetId="0" hidden="1">{"TAB1",#N/A,TRUE,"GENERAL";"TAB2",#N/A,TRUE,"GENERAL";"TAB3",#N/A,TRUE,"GENERAL";"TAB4",#N/A,TRUE,"GENERAL";"TAB5",#N/A,TRUE,"GENERAL"}</definedName>
    <definedName name="UIUYI" hidden="1">{"TAB1",#N/A,TRUE,"GENERAL";"TAB2",#N/A,TRUE,"GENERAL";"TAB3",#N/A,TRUE,"GENERAL";"TAB4",#N/A,TRUE,"GENERAL";"TAB5",#N/A,TRUE,"GENERAL"}</definedName>
    <definedName name="UK">#REF!</definedName>
    <definedName name="UN_PRI">#REF!</definedName>
    <definedName name="UNIT">#REF!</definedName>
    <definedName name="UNITARIO">#REF!</definedName>
    <definedName name="Unitarios" localSheetId="0">#REF!</definedName>
    <definedName name="Unitarios">#REF!</definedName>
    <definedName name="unj" localSheetId="0" hidden="1">#REF!</definedName>
    <definedName name="unj" hidden="1">#REF!</definedName>
    <definedName name="uno" localSheetId="0">'PLAN INDICATIVO SISPT 256'!ERR</definedName>
    <definedName name="uno">[0]!ERR</definedName>
    <definedName name="UOUIV" localSheetId="0" hidden="1">{"TAB1",#N/A,TRUE,"GENERAL";"TAB2",#N/A,TRUE,"GENERAL";"TAB3",#N/A,TRUE,"GENERAL";"TAB4",#N/A,TRUE,"GENERAL";"TAB5",#N/A,TRUE,"GENERAL"}</definedName>
    <definedName name="UOUIV" hidden="1">{"TAB1",#N/A,TRUE,"GENERAL";"TAB2",#N/A,TRUE,"GENERAL";"TAB3",#N/A,TRUE,"GENERAL";"TAB4",#N/A,TRUE,"GENERAL";"TAB5",#N/A,TRUE,"GENERAL"}</definedName>
    <definedName name="uriel" localSheetId="0">'PLAN INDICATIVO SISPT 256'!ERR</definedName>
    <definedName name="uriel">[0]!ERR</definedName>
    <definedName name="uryur" localSheetId="0" hidden="1">{"TAB1",#N/A,TRUE,"GENERAL";"TAB2",#N/A,TRUE,"GENERAL";"TAB3",#N/A,TRUE,"GENERAL";"TAB4",#N/A,TRUE,"GENERAL";"TAB5",#N/A,TRUE,"GENERAL"}</definedName>
    <definedName name="uryur" hidden="1">{"TAB1",#N/A,TRUE,"GENERAL";"TAB2",#N/A,TRUE,"GENERAL";"TAB3",#N/A,TRUE,"GENERAL";"TAB4",#N/A,TRUE,"GENERAL";"TAB5",#N/A,TRUE,"GENERAL"}</definedName>
    <definedName name="USxCOL">#REF!</definedName>
    <definedName name="ut">#REF!</definedName>
    <definedName name="UTL">#REF!</definedName>
    <definedName name="uu" localSheetId="0" hidden="1">{"TAB1",#N/A,TRUE,"GENERAL";"TAB2",#N/A,TRUE,"GENERAL";"TAB3",#N/A,TRUE,"GENERAL";"TAB4",#N/A,TRUE,"GENERAL";"TAB5",#N/A,TRUE,"GENERAL"}</definedName>
    <definedName name="uu" hidden="1">{"TAB1",#N/A,TRUE,"GENERAL";"TAB2",#N/A,TRUE,"GENERAL";"TAB3",#N/A,TRUE,"GENERAL";"TAB4",#N/A,TRUE,"GENERAL";"TAB5",#N/A,TRUE,"GENERAL"}</definedName>
    <definedName name="uuu" localSheetId="0" hidden="1">{"TAB1",#N/A,TRUE,"GENERAL";"TAB2",#N/A,TRUE,"GENERAL";"TAB3",#N/A,TRUE,"GENERAL";"TAB4",#N/A,TRUE,"GENERAL";"TAB5",#N/A,TRUE,"GENERAL"}</definedName>
    <definedName name="uuu" hidden="1">{"TAB1",#N/A,TRUE,"GENERAL";"TAB2",#N/A,TRUE,"GENERAL";"TAB3",#N/A,TRUE,"GENERAL";"TAB4",#N/A,TRUE,"GENERAL";"TAB5",#N/A,TRUE,"GENERAL"}</definedName>
    <definedName name="uuuuo" localSheetId="0" hidden="1">{"TAB1",#N/A,TRUE,"GENERAL";"TAB2",#N/A,TRUE,"GENERAL";"TAB3",#N/A,TRUE,"GENERAL";"TAB4",#N/A,TRUE,"GENERAL";"TAB5",#N/A,TRUE,"GENERAL"}</definedName>
    <definedName name="uuuuo" hidden="1">{"TAB1",#N/A,TRUE,"GENERAL";"TAB2",#N/A,TRUE,"GENERAL";"TAB3",#N/A,TRUE,"GENERAL";"TAB4",#N/A,TRUE,"GENERAL";"TAB5",#N/A,TRUE,"GENERAL"}</definedName>
    <definedName name="uuuuuj" localSheetId="0" hidden="1">{"via1",#N/A,TRUE,"general";"via2",#N/A,TRUE,"general";"via3",#N/A,TRUE,"general"}</definedName>
    <definedName name="uuuuuj" hidden="1">{"via1",#N/A,TRUE,"general";"via2",#N/A,TRUE,"general";"via3",#N/A,TRUE,"general"}</definedName>
    <definedName name="uv">375000</definedName>
    <definedName name="uwkap" localSheetId="0" hidden="1">{"TAB1",#N/A,TRUE,"GENERAL";"TAB2",#N/A,TRUE,"GENERAL";"TAB3",#N/A,TRUE,"GENERAL";"TAB4",#N/A,TRUE,"GENERAL";"TAB5",#N/A,TRUE,"GENERAL"}</definedName>
    <definedName name="uwkap" hidden="1">{"TAB1",#N/A,TRUE,"GENERAL";"TAB2",#N/A,TRUE,"GENERAL";"TAB3",#N/A,TRUE,"GENERAL";"TAB4",#N/A,TRUE,"GENERAL";"TAB5",#N/A,TRUE,"GENERAL"}</definedName>
    <definedName name="uyiyiy" localSheetId="0" hidden="1">{"TAB1",#N/A,TRUE,"GENERAL";"TAB2",#N/A,TRUE,"GENERAL";"TAB3",#N/A,TRUE,"GENERAL";"TAB4",#N/A,TRUE,"GENERAL";"TAB5",#N/A,TRUE,"GENERAL"}</definedName>
    <definedName name="uyiyiy" hidden="1">{"TAB1",#N/A,TRUE,"GENERAL";"TAB2",#N/A,TRUE,"GENERAL";"TAB3",#N/A,TRUE,"GENERAL";"TAB4",#N/A,TRUE,"GENERAL";"TAB5",#N/A,TRUE,"GENERAL"}</definedName>
    <definedName name="uytu" localSheetId="0" hidden="1">{"TAB1",#N/A,TRUE,"GENERAL";"TAB2",#N/A,TRUE,"GENERAL";"TAB3",#N/A,TRUE,"GENERAL";"TAB4",#N/A,TRUE,"GENERAL";"TAB5",#N/A,TRUE,"GENERAL"}</definedName>
    <definedName name="uytu" hidden="1">{"TAB1",#N/A,TRUE,"GENERAL";"TAB2",#N/A,TRUE,"GENERAL";"TAB3",#N/A,TRUE,"GENERAL";"TAB4",#N/A,TRUE,"GENERAL";"TAB5",#N/A,TRUE,"GENERAL"}</definedName>
    <definedName name="uyur" localSheetId="0" hidden="1">{"via1",#N/A,TRUE,"general";"via2",#N/A,TRUE,"general";"via3",#N/A,TRUE,"general"}</definedName>
    <definedName name="uyur" hidden="1">{"via1",#N/A,TRUE,"general";"via2",#N/A,TRUE,"general";"via3",#N/A,TRUE,"general"}</definedName>
    <definedName name="v" localSheetId="0" hidden="1">{"TAB1",#N/A,TRUE,"GENERAL";"TAB2",#N/A,TRUE,"GENERAL";"TAB3",#N/A,TRUE,"GENERAL";"TAB4",#N/A,TRUE,"GENERAL";"TAB5",#N/A,TRUE,"GENERAL"}</definedName>
    <definedName name="v" hidden="1">{"TAB1",#N/A,TRUE,"GENERAL";"TAB2",#N/A,TRUE,"GENERAL";"TAB3",#N/A,TRUE,"GENERAL";"TAB4",#N/A,TRUE,"GENERAL";"TAB5",#N/A,TRUE,"GENERAL"}</definedName>
    <definedName name="VALDES">#REF!</definedName>
    <definedName name="valor1">#REF!</definedName>
    <definedName name="valor2">#REF!</definedName>
    <definedName name="VALOR3">#REF!</definedName>
    <definedName name="ValorCto">#REF!</definedName>
    <definedName name="ValorEjecutado" localSheetId="0">#REF!</definedName>
    <definedName name="ValorEjecutado">#REF!</definedName>
    <definedName name="ValorProyecto" localSheetId="0">#REF!</definedName>
    <definedName name="ValorProyecto">#REF!</definedName>
    <definedName name="ValorRecursosComprometidos" localSheetId="0">#REF!</definedName>
    <definedName name="ValorRecursosComprometidos">#REF!</definedName>
    <definedName name="Values_Entered" localSheetId="0">IF([0]!Loan_Amount*'PLAN INDICATIVO SISPT 256'!Interest_Rate*[0]!Loan_Years*[0]!Loan_Start&gt;0,1,0)</definedName>
    <definedName name="Values_Entered">IF(Loan_Amount*Interest_Rate*Loan_Years*Loan_Start&gt;0,1,0)</definedName>
    <definedName name="Válvulas" localSheetId="0">#REF!</definedName>
    <definedName name="Válvulas">#REF!</definedName>
    <definedName name="Var">#REF!</definedName>
    <definedName name="VARIACION1" localSheetId="0">#REF!</definedName>
    <definedName name="VARIACION1">#REF!</definedName>
    <definedName name="Varios" localSheetId="0">#REF!</definedName>
    <definedName name="Varios">#REF!</definedName>
    <definedName name="vbvbvbvb" localSheetId="0" hidden="1">{"TAB1",#N/A,TRUE,"GENERAL";"TAB2",#N/A,TRUE,"GENERAL";"TAB3",#N/A,TRUE,"GENERAL";"TAB4",#N/A,TRUE,"GENERAL";"TAB5",#N/A,TRUE,"GENERAL"}</definedName>
    <definedName name="vbvbvbvb" hidden="1">{"TAB1",#N/A,TRUE,"GENERAL";"TAB2",#N/A,TRUE,"GENERAL";"TAB3",#N/A,TRUE,"GENERAL";"TAB4",#N/A,TRUE,"GENERAL";"TAB5",#N/A,TRUE,"GENERAL"}</definedName>
    <definedName name="vc">#REF!</definedName>
    <definedName name="vct">#REF!</definedName>
    <definedName name="vcvvc" localSheetId="0"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vcvv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vdfvuio" localSheetId="0" hidden="1">{"via1",#N/A,TRUE,"general";"via2",#N/A,TRUE,"general";"via3",#N/A,TRUE,"general"}</definedName>
    <definedName name="vdfvuio" hidden="1">{"via1",#N/A,TRUE,"general";"via2",#N/A,TRUE,"general";"via3",#N/A,TRUE,"general"}</definedName>
    <definedName name="vdsvnj" localSheetId="0" hidden="1">{"via1",#N/A,TRUE,"general";"via2",#N/A,TRUE,"general";"via3",#N/A,TRUE,"general"}</definedName>
    <definedName name="vdsvnj" hidden="1">{"via1",#N/A,TRUE,"general";"via2",#N/A,TRUE,"general";"via3",#N/A,TRUE,"general"}</definedName>
    <definedName name="VentaAiu">#REF!</definedName>
    <definedName name="VEX" localSheetId="0">#REF!</definedName>
    <definedName name="VEX">#REF!</definedName>
    <definedName name="VEX_ON" localSheetId="0">#REF!</definedName>
    <definedName name="VEX_ON">#REF!</definedName>
    <definedName name="VEX1_1" localSheetId="0">#REF!</definedName>
    <definedName name="VEX1_1">#REF!</definedName>
    <definedName name="VEX1_1_1" localSheetId="0">#REF!</definedName>
    <definedName name="VEX1_1_1">#REF!</definedName>
    <definedName name="VEX1_1_2" localSheetId="0">#REF!</definedName>
    <definedName name="VEX1_1_2">#REF!</definedName>
    <definedName name="VEX1_1_3">#REF!</definedName>
    <definedName name="VEX1_1_4">#REF!</definedName>
    <definedName name="VEX1_2">#REF!</definedName>
    <definedName name="VEX1_3">#REF!</definedName>
    <definedName name="VFA">#REF!</definedName>
    <definedName name="VFA1_1">#REF!</definedName>
    <definedName name="VFA1_1_1">#REF!</definedName>
    <definedName name="VFA1_1_2">#REF!</definedName>
    <definedName name="VFA1_1_3">#REF!</definedName>
    <definedName name="VFA1_1_4">#REF!</definedName>
    <definedName name="VFA1_1_5">#REF!</definedName>
    <definedName name="VFA1_1_6">#REF!</definedName>
    <definedName name="VFA1_2">#REF!</definedName>
    <definedName name="VFA1_3">#REF!</definedName>
    <definedName name="vfbgnhyt" localSheetId="0" hidden="1">{"via1",#N/A,TRUE,"general";"via2",#N/A,TRUE,"general";"via3",#N/A,TRUE,"general"}</definedName>
    <definedName name="vfbgnhyt" hidden="1">{"via1",#N/A,TRUE,"general";"via2",#N/A,TRUE,"general";"via3",#N/A,TRUE,"general"}</definedName>
    <definedName name="vfh">#REF!</definedName>
    <definedName name="VFR" localSheetId="0">#REF!</definedName>
    <definedName name="VFR">#REF!</definedName>
    <definedName name="vfvdv" localSheetId="0" hidden="1">{"TAB1",#N/A,TRUE,"GENERAL";"TAB2",#N/A,TRUE,"GENERAL";"TAB3",#N/A,TRUE,"GENERAL";"TAB4",#N/A,TRUE,"GENERAL";"TAB5",#N/A,TRUE,"GENERAL"}</definedName>
    <definedName name="vfvdv" hidden="1">{"TAB1",#N/A,TRUE,"GENERAL";"TAB2",#N/A,TRUE,"GENERAL";"TAB3",#N/A,TRUE,"GENERAL";"TAB4",#N/A,TRUE,"GENERAL";"TAB5",#N/A,TRUE,"GENERAL"}</definedName>
    <definedName name="vfvf" localSheetId="0" hidden="1">{"TAB1",#N/A,TRUE,"GENERAL";"TAB2",#N/A,TRUE,"GENERAL";"TAB3",#N/A,TRUE,"GENERAL";"TAB4",#N/A,TRUE,"GENERAL";"TAB5",#N/A,TRUE,"GENERAL"}</definedName>
    <definedName name="vfvf" hidden="1">{"TAB1",#N/A,TRUE,"GENERAL";"TAB2",#N/A,TRUE,"GENERAL";"TAB3",#N/A,TRUE,"GENERAL";"TAB4",#N/A,TRUE,"GENERAL";"TAB5",#N/A,TRUE,"GENERAL"}</definedName>
    <definedName name="VIA">#REF!</definedName>
    <definedName name="VICEP_DIRECC">#REF!</definedName>
    <definedName name="VigenciaDolares" localSheetId="0">#REF!</definedName>
    <definedName name="VigenciaDolares">#REF!</definedName>
    <definedName name="VigenciaPesos" localSheetId="0">#REF!</definedName>
    <definedName name="VigenciaPesos">#REF!</definedName>
    <definedName name="VIGFUTURA">#REF!</definedName>
    <definedName name="VIT" localSheetId="0">#REF!</definedName>
    <definedName name="VIT">#REF!</definedName>
    <definedName name="VIT1_1" localSheetId="0">#REF!</definedName>
    <definedName name="VIT1_1">#REF!</definedName>
    <definedName name="VIT1_1_1" localSheetId="0">#REF!</definedName>
    <definedName name="VIT1_1_1">#REF!</definedName>
    <definedName name="VIT1_1_10" localSheetId="0">#REF!</definedName>
    <definedName name="VIT1_1_10">#REF!</definedName>
    <definedName name="VIT1_1_11">#REF!</definedName>
    <definedName name="VIT1_1_12">#REF!</definedName>
    <definedName name="VIT1_1_13">#REF!</definedName>
    <definedName name="VIT1_1_14">#REF!</definedName>
    <definedName name="VIT1_1_15">#REF!</definedName>
    <definedName name="VIT1_1_16">#REF!</definedName>
    <definedName name="VIt1_1_17">#REF!</definedName>
    <definedName name="VIT1_1_18">#REF!</definedName>
    <definedName name="VIt1_1_19">#REF!</definedName>
    <definedName name="VIT1_1_2">#REF!</definedName>
    <definedName name="VIT1_1_20">#REF!</definedName>
    <definedName name="VIT1_1_3">#REF!</definedName>
    <definedName name="VIT1_1_4">#REF!</definedName>
    <definedName name="VIT1_1_5">#REF!</definedName>
    <definedName name="VIT1_1_6">#REF!</definedName>
    <definedName name="VIT1_1_7">#REF!</definedName>
    <definedName name="VIT1_1_8">#REF!</definedName>
    <definedName name="VIT1_1_9">#REF!</definedName>
    <definedName name="VIT1_2">#REF!</definedName>
    <definedName name="VIT1_3">#REF!</definedName>
    <definedName name="VIT1_4">#REF!</definedName>
    <definedName name="VIT1_5">#REF!</definedName>
    <definedName name="VIT1_6">#REF!</definedName>
    <definedName name="vital5">#REF!</definedName>
    <definedName name="vk" localSheetId="0" hidden="1">{"via1",#N/A,TRUE,"general";"via2",#N/A,TRUE,"general";"via3",#N/A,TRUE,"general"}</definedName>
    <definedName name="vk" hidden="1">{"via1",#N/A,TRUE,"general";"via2",#N/A,TRUE,"general";"via3",#N/A,TRUE,"general"}</definedName>
    <definedName name="vnbvxb" localSheetId="0" hidden="1">{"via1",#N/A,TRUE,"general";"via2",#N/A,TRUE,"general";"via3",#N/A,TRUE,"general"}</definedName>
    <definedName name="vnbvxb" hidden="1">{"via1",#N/A,TRUE,"general";"via2",#N/A,TRUE,"general";"via3",#N/A,TRUE,"general"}</definedName>
    <definedName name="VNVBN" localSheetId="0" hidden="1">{"TAB1",#N/A,TRUE,"GENERAL";"TAB2",#N/A,TRUE,"GENERAL";"TAB3",#N/A,TRUE,"GENERAL";"TAB4",#N/A,TRUE,"GENERAL";"TAB5",#N/A,TRUE,"GENERAL"}</definedName>
    <definedName name="VNVBN" hidden="1">{"TAB1",#N/A,TRUE,"GENERAL";"TAB2",#N/A,TRUE,"GENERAL";"TAB3",#N/A,TRUE,"GENERAL";"TAB4",#N/A,TRUE,"GENERAL";"TAB5",#N/A,TRUE,"GENERAL"}</definedName>
    <definedName name="vp">#REF!</definedName>
    <definedName name="VPN">#REF!</definedName>
    <definedName name="VPNCCP">#REF!</definedName>
    <definedName name="VPNInversion">#REF!</definedName>
    <definedName name="VPNInversionCCP">#REF!</definedName>
    <definedName name="VPR">#REF!</definedName>
    <definedName name="VPR_COMBUS">#REF!</definedName>
    <definedName name="VPR_CRUDO">#REF!</definedName>
    <definedName name="VPR_GAS">#REF!</definedName>
    <definedName name="VPR_ON">#REF!</definedName>
    <definedName name="VPR1_1">#REF!</definedName>
    <definedName name="VPR1_1_1">#REF!</definedName>
    <definedName name="VPR1_1_10">#REF!</definedName>
    <definedName name="VPR1_1_11">#REF!</definedName>
    <definedName name="VPR1_1_12">#REF!</definedName>
    <definedName name="VPR1_1_13">#REF!</definedName>
    <definedName name="VPR1_1_14">#REF!</definedName>
    <definedName name="VPR1_1_15">#REF!</definedName>
    <definedName name="VPR1_1_16">#REF!</definedName>
    <definedName name="VPR1_1_17">#REF!</definedName>
    <definedName name="VPR1_1_18">#REF!</definedName>
    <definedName name="VPR1_1_19">#REF!</definedName>
    <definedName name="VPR1_1_2">#REF!</definedName>
    <definedName name="VPR1_1_20">#REF!</definedName>
    <definedName name="VPR1_1_21">#REF!</definedName>
    <definedName name="VPR1_1_22">#REF!</definedName>
    <definedName name="VPR1_1_23">#REF!</definedName>
    <definedName name="VPR1_1_24">#REF!</definedName>
    <definedName name="VPR1_1_25">#REF!</definedName>
    <definedName name="VPR1_1_26">#REF!</definedName>
    <definedName name="VPR1_1_27">#REF!</definedName>
    <definedName name="VPR1_1_28">#REF!</definedName>
    <definedName name="VPR1_1_29">#REF!</definedName>
    <definedName name="VPR1_1_3">#REF!</definedName>
    <definedName name="VPR1_1_30">#REF!</definedName>
    <definedName name="VPR1_1_31">#REF!</definedName>
    <definedName name="VPR1_1_32">#REF!</definedName>
    <definedName name="VPR1_1_4">#REF!</definedName>
    <definedName name="VPR1_1_5">#REF!</definedName>
    <definedName name="VPR1_1_6">#REF!</definedName>
    <definedName name="VPR1_1_7">#REF!</definedName>
    <definedName name="VPR1_1_8">#REF!</definedName>
    <definedName name="VPR1_1_9">#REF!</definedName>
    <definedName name="VPR1_2">#REF!</definedName>
    <definedName name="VPR1_3">#REF!</definedName>
    <definedName name="VPR1_4">#REF!</definedName>
    <definedName name="VPR1_5">#REF!</definedName>
    <definedName name="VPR1_6">#REF!</definedName>
    <definedName name="vpt" localSheetId="0">#REF!</definedName>
    <definedName name="vpt">#REF!</definedName>
    <definedName name="VRP" localSheetId="0">#REF!</definedName>
    <definedName name="VRP">#REF!</definedName>
    <definedName name="VRP_PETROQ" localSheetId="0">#REF!</definedName>
    <definedName name="VRP_PETROQ">#REF!</definedName>
    <definedName name="VRP1_1" localSheetId="0">#REF!</definedName>
    <definedName name="VRP1_1">#REF!</definedName>
    <definedName name="VRP1_1_1" localSheetId="0">#REF!</definedName>
    <definedName name="VRP1_1_1">#REF!</definedName>
    <definedName name="VRP1_1_10" localSheetId="0">#REF!</definedName>
    <definedName name="VRP1_1_10">#REF!</definedName>
    <definedName name="VRP1_1_11" localSheetId="0">#REF!</definedName>
    <definedName name="VRP1_1_11">#REF!</definedName>
    <definedName name="VRP1_1_12" localSheetId="0">#REF!</definedName>
    <definedName name="VRP1_1_12">#REF!</definedName>
    <definedName name="VRP1_1_13">#REF!</definedName>
    <definedName name="VRP1_1_14">#REF!</definedName>
    <definedName name="VRP1_1_15">#REF!</definedName>
    <definedName name="VRP1_1_16">#REF!</definedName>
    <definedName name="VRP1_1_17">#REF!</definedName>
    <definedName name="VRP1_1_18">#REF!</definedName>
    <definedName name="VRP1_1_19">#REF!</definedName>
    <definedName name="VRP1_1_2">#REF!</definedName>
    <definedName name="VRP1_1_20">#REF!</definedName>
    <definedName name="VRP1_1_21">#REF!</definedName>
    <definedName name="VRP1_1_22">#REF!</definedName>
    <definedName name="VRP1_1_23">#REF!</definedName>
    <definedName name="VRP1_1_3">#REF!</definedName>
    <definedName name="VRP1_1_4">#REF!</definedName>
    <definedName name="VRP1_1_5">#REF!</definedName>
    <definedName name="VRP1_1_6">#REF!</definedName>
    <definedName name="VRP1_1_7">#REF!</definedName>
    <definedName name="VRP1_1_8">#REF!</definedName>
    <definedName name="VRP1_1_9">#REF!</definedName>
    <definedName name="VRP1_2">#REF!</definedName>
    <definedName name="VRP1_3">#REF!</definedName>
    <definedName name="VRP1_4">#REF!</definedName>
    <definedName name="vsdfj" localSheetId="0" hidden="1">{"via1",#N/A,TRUE,"general";"via2",#N/A,TRUE,"general";"via3",#N/A,TRUE,"general"}</definedName>
    <definedName name="vsdfj" hidden="1">{"via1",#N/A,TRUE,"general";"via2",#N/A,TRUE,"general";"via3",#N/A,TRUE,"general"}</definedName>
    <definedName name="VSM">#REF!</definedName>
    <definedName name="VSM1_1">#REF!</definedName>
    <definedName name="VSM1_1_1">#REF!</definedName>
    <definedName name="VSM1_1_2">#REF!</definedName>
    <definedName name="VSM1_1_3">#REF!</definedName>
    <definedName name="VSM1_1_4">#REF!</definedName>
    <definedName name="VSM1_1_5">#REF!</definedName>
    <definedName name="VSM1_2">#REF!</definedName>
    <definedName name="VSM1_3">#REF!</definedName>
    <definedName name="VSM1_4">#REF!</definedName>
    <definedName name="VSM1_5">#REF!</definedName>
    <definedName name="vsp" localSheetId="0">#REF!</definedName>
    <definedName name="vsp">#REF!</definedName>
    <definedName name="vt" localSheetId="0" hidden="1">{"via1",#N/A,TRUE,"general";"via2",#N/A,TRUE,"general";"via3",#N/A,TRUE,"general"}</definedName>
    <definedName name="vt" hidden="1">{"via1",#N/A,TRUE,"general";"via2",#N/A,TRUE,"general";"via3",#N/A,TRUE,"general"}</definedName>
    <definedName name="vutil">#REF!</definedName>
    <definedName name="vvcxv" localSheetId="0" hidden="1">{"TAB1",#N/A,TRUE,"GENERAL";"TAB2",#N/A,TRUE,"GENERAL";"TAB3",#N/A,TRUE,"GENERAL";"TAB4",#N/A,TRUE,"GENERAL";"TAB5",#N/A,TRUE,"GENERAL"}</definedName>
    <definedName name="vvcxv" hidden="1">{"TAB1",#N/A,TRUE,"GENERAL";"TAB2",#N/A,TRUE,"GENERAL";"TAB3",#N/A,TRUE,"GENERAL";"TAB4",#N/A,TRUE,"GENERAL";"TAB5",#N/A,TRUE,"GENERAL"}</definedName>
    <definedName name="Vvkmh">#REF!</definedName>
    <definedName name="Vvmph">#REF!</definedName>
    <definedName name="VVV">#REF!</definedName>
    <definedName name="vvvvt" localSheetId="0" hidden="1">{"via1",#N/A,TRUE,"general";"via2",#N/A,TRUE,"general";"via3",#N/A,TRUE,"general"}</definedName>
    <definedName name="vvvvt" hidden="1">{"via1",#N/A,TRUE,"general";"via2",#N/A,TRUE,"general";"via3",#N/A,TRUE,"general"}</definedName>
    <definedName name="vvvvvvf" localSheetId="0" hidden="1">{"via1",#N/A,TRUE,"general";"via2",#N/A,TRUE,"general";"via3",#N/A,TRUE,"general"}</definedName>
    <definedName name="vvvvvvf" hidden="1">{"via1",#N/A,TRUE,"general";"via2",#N/A,TRUE,"general";"via3",#N/A,TRUE,"general"}</definedName>
    <definedName name="vy" localSheetId="0" hidden="1">{"TAB1",#N/A,TRUE,"GENERAL";"TAB2",#N/A,TRUE,"GENERAL";"TAB3",#N/A,TRUE,"GENERAL";"TAB4",#N/A,TRUE,"GENERAL";"TAB5",#N/A,TRUE,"GENERAL"}</definedName>
    <definedName name="vy" hidden="1">{"TAB1",#N/A,TRUE,"GENERAL";"TAB2",#N/A,TRUE,"GENERAL";"TAB3",#N/A,TRUE,"GENERAL";"TAB4",#N/A,TRUE,"GENERAL";"TAB5",#N/A,TRUE,"GENERAL"}</definedName>
    <definedName name="w2w2w" localSheetId="0" hidden="1">{"via1",#N/A,TRUE,"general";"via2",#N/A,TRUE,"general";"via3",#N/A,TRUE,"general"}</definedName>
    <definedName name="w2w2w" hidden="1">{"via1",#N/A,TRUE,"general";"via2",#N/A,TRUE,"general";"via3",#N/A,TRUE,"general"}</definedName>
    <definedName name="WAGE_RATE">#REF!</definedName>
    <definedName name="Wage0100">#REF!</definedName>
    <definedName name="Wage0200">#REF!</definedName>
    <definedName name="WBS">#REF!</definedName>
    <definedName name="Wcut" localSheetId="0">#REF!</definedName>
    <definedName name="Wcut">#REF!</definedName>
    <definedName name="WD" localSheetId="0">#REF!</definedName>
    <definedName name="WD">#REF!</definedName>
    <definedName name="WDD" localSheetId="0" hidden="1">{#N/A,#N/A,FALSE,"orthoflow";#N/A,#N/A,FALSE,"Miscelaneos";#N/A,#N/A,FALSE,"Instrumentacio";#N/A,#N/A,FALSE,"Electrico";#N/A,#N/A,FALSE,"Valv. Seguridad"}</definedName>
    <definedName name="WDD" hidden="1">{#N/A,#N/A,FALSE,"orthoflow";#N/A,#N/A,FALSE,"Miscelaneos";#N/A,#N/A,FALSE,"Instrumentacio";#N/A,#N/A,FALSE,"Electrico";#N/A,#N/A,FALSE,"Valv. Seguridad"}</definedName>
    <definedName name="WDFSDF">#REF!</definedName>
    <definedName name="wedw" localSheetId="0">#REF!</definedName>
    <definedName name="wedw">#REF!</definedName>
    <definedName name="WEFWE" localSheetId="0">#REF!</definedName>
    <definedName name="WEFWE">#REF!</definedName>
    <definedName name="WER">#REF!</definedName>
    <definedName name="werew" localSheetId="0" hidden="1">{"TAB1",#N/A,TRUE,"GENERAL";"TAB2",#N/A,TRUE,"GENERAL";"TAB3",#N/A,TRUE,"GENERAL";"TAB4",#N/A,TRUE,"GENERAL";"TAB5",#N/A,TRUE,"GENERAL"}</definedName>
    <definedName name="werew" hidden="1">{"TAB1",#N/A,TRUE,"GENERAL";"TAB2",#N/A,TRUE,"GENERAL";"TAB3",#N/A,TRUE,"GENERAL";"TAB4",#N/A,TRUE,"GENERAL";"TAB5",#N/A,TRUE,"GENERAL"}</definedName>
    <definedName name="WEREWR" localSheetId="0" hidden="1">{"via1",#N/A,TRUE,"general";"via2",#N/A,TRUE,"general";"via3",#N/A,TRUE,"general"}</definedName>
    <definedName name="WEREWR" hidden="1">{"via1",#N/A,TRUE,"general";"via2",#N/A,TRUE,"general";"via3",#N/A,TRUE,"general"}</definedName>
    <definedName name="werfdsf" localSheetId="0" hidden="1">{"TAB1",#N/A,TRUE,"GENERAL";"TAB2",#N/A,TRUE,"GENERAL";"TAB3",#N/A,TRUE,"GENERAL";"TAB4",#N/A,TRUE,"GENERAL";"TAB5",#N/A,TRUE,"GENERAL"}</definedName>
    <definedName name="werfdsf" hidden="1">{"TAB1",#N/A,TRUE,"GENERAL";"TAB2",#N/A,TRUE,"GENERAL";"TAB3",#N/A,TRUE,"GENERAL";"TAB4",#N/A,TRUE,"GENERAL";"TAB5",#N/A,TRUE,"GENERAL"}</definedName>
    <definedName name="werh" localSheetId="0" hidden="1">{"via1",#N/A,TRUE,"general";"via2",#N/A,TRUE,"general";"via3",#N/A,TRUE,"general"}</definedName>
    <definedName name="werh" hidden="1">{"via1",#N/A,TRUE,"general";"via2",#N/A,TRUE,"general";"via3",#N/A,TRUE,"general"}</definedName>
    <definedName name="wersfdfrguyo" localSheetId="0" hidden="1">{"via1",#N/A,TRUE,"general";"via2",#N/A,TRUE,"general";"via3",#N/A,TRUE,"general"}</definedName>
    <definedName name="wersfdfrguyo" hidden="1">{"via1",#N/A,TRUE,"general";"via2",#N/A,TRUE,"general";"via3",#N/A,TRUE,"general"}</definedName>
    <definedName name="werwr" localSheetId="0" hidden="1">{"via1",#N/A,TRUE,"general";"via2",#N/A,TRUE,"general";"via3",#N/A,TRUE,"general"}</definedName>
    <definedName name="werwr" hidden="1">{"via1",#N/A,TRUE,"general";"via2",#N/A,TRUE,"general";"via3",#N/A,TRUE,"general"}</definedName>
    <definedName name="WERWVN" localSheetId="0" hidden="1">{"TAB1",#N/A,TRUE,"GENERAL";"TAB2",#N/A,TRUE,"GENERAL";"TAB3",#N/A,TRUE,"GENERAL";"TAB4",#N/A,TRUE,"GENERAL";"TAB5",#N/A,TRUE,"GENERAL"}</definedName>
    <definedName name="WERWVN" hidden="1">{"TAB1",#N/A,TRUE,"GENERAL";"TAB2",#N/A,TRUE,"GENERAL";"TAB3",#N/A,TRUE,"GENERAL";"TAB4",#N/A,TRUE,"GENERAL";"TAB5",#N/A,TRUE,"GENERAL"}</definedName>
    <definedName name="wetrew" localSheetId="0" hidden="1">{"via1",#N/A,TRUE,"general";"via2",#N/A,TRUE,"general";"via3",#N/A,TRUE,"general"}</definedName>
    <definedName name="wetrew" hidden="1">{"via1",#N/A,TRUE,"general";"via2",#N/A,TRUE,"general";"via3",#N/A,TRUE,"general"}</definedName>
    <definedName name="wettt" localSheetId="0" hidden="1">{"via1",#N/A,TRUE,"general";"via2",#N/A,TRUE,"general";"via3",#N/A,TRUE,"general"}</definedName>
    <definedName name="wettt" hidden="1">{"via1",#N/A,TRUE,"general";"via2",#N/A,TRUE,"general";"via3",#N/A,TRUE,"general"}</definedName>
    <definedName name="wetwretd" localSheetId="0" hidden="1">{"via1",#N/A,TRUE,"general";"via2",#N/A,TRUE,"general";"via3",#N/A,TRUE,"general"}</definedName>
    <definedName name="wetwretd" hidden="1">{"via1",#N/A,TRUE,"general";"via2",#N/A,TRUE,"general";"via3",#N/A,TRUE,"general"}</definedName>
    <definedName name="wew" localSheetId="0" hidden="1">{"via1",#N/A,TRUE,"general";"via2",#N/A,TRUE,"general";"via3",#N/A,TRUE,"general"}</definedName>
    <definedName name="wew" hidden="1">{"via1",#N/A,TRUE,"general";"via2",#N/A,TRUE,"general";"via3",#N/A,TRUE,"general"}</definedName>
    <definedName name="wffag" localSheetId="0" hidden="1">{"via1",#N/A,TRUE,"general";"via2",#N/A,TRUE,"general";"via3",#N/A,TRUE,"general"}</definedName>
    <definedName name="wffag" hidden="1">{"via1",#N/A,TRUE,"general";"via2",#N/A,TRUE,"general";"via3",#N/A,TRUE,"general"}</definedName>
    <definedName name="WILSON">#REF!</definedName>
    <definedName name="WQ" localSheetId="0">#REF!</definedName>
    <definedName name="WQ">#REF!</definedName>
    <definedName name="WQEEWQ" localSheetId="0" hidden="1">{"TAB1",#N/A,TRUE,"GENERAL";"TAB2",#N/A,TRUE,"GENERAL";"TAB3",#N/A,TRUE,"GENERAL";"TAB4",#N/A,TRUE,"GENERAL";"TAB5",#N/A,TRUE,"GENERAL"}</definedName>
    <definedName name="WQEEWQ" hidden="1">{"TAB1",#N/A,TRUE,"GENERAL";"TAB2",#N/A,TRUE,"GENERAL";"TAB3",#N/A,TRUE,"GENERAL";"TAB4",#N/A,TRUE,"GENERAL";"TAB5",#N/A,TRUE,"GENERAL"}</definedName>
    <definedName name="wrn.civil._.works." localSheetId="0" hidden="1">{#N/A,#N/A,TRUE,"1842CWN0"}</definedName>
    <definedName name="wrn.civil._.works." hidden="1">{#N/A,#N/A,TRUE,"1842CWN0"}</definedName>
    <definedName name="wrn.FINAN97." localSheetId="0" hidden="1">{"COSOPE98",#N/A,FALSE,"COSOPE98";"COSOPE97",#N/A,FALSE,"COSOPE97";"GASECP98",#N/A,FALSE,"GASECP98";"GAS10098",#N/A,FALSE,"GAS10098";"GASECP97",#N/A,FALSE,"GASECP97";"GAS10097",#N/A,FALSE,"GAS10097";"INVECP98",#N/A,FALSE,"INVECP98";"INV10098",#N/A,FALSE,"INV10098";"INVECP97",#N/A,FALSE,"INVECP97";"INV10097",#N/A,FALSE,"INV10097"}</definedName>
    <definedName name="wrn.FINAN97." hidden="1">{"COSOPE98",#N/A,FALSE,"COSOPE98";"COSOPE97",#N/A,FALSE,"COSOPE97";"GASECP98",#N/A,FALSE,"GASECP98";"GAS10098",#N/A,FALSE,"GAS10098";"GASECP97",#N/A,FALSE,"GASECP97";"GAS10097",#N/A,FALSE,"GAS10097";"INVECP98",#N/A,FALSE,"INVECP98";"INV10098",#N/A,FALSE,"INV10098";"INVECP97",#N/A,FALSE,"INVECP97";"INV10097",#N/A,FALSE,"INV10097"}</definedName>
    <definedName name="wrn.FORMATOS." localSheetId="0"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FORMATOS."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GENERAL." localSheetId="0" hidden="1">{"TAB1",#N/A,TRUE,"GENERAL";"TAB2",#N/A,TRUE,"GENERAL";"TAB3",#N/A,TRUE,"GENERAL";"TAB4",#N/A,TRUE,"GENERAL";"TAB5",#N/A,TRUE,"GENERAL"}</definedName>
    <definedName name="wrn.GENERAL." hidden="1">{"TAB1",#N/A,TRUE,"GENERAL";"TAB2",#N/A,TRUE,"GENERAL";"TAB3",#N/A,TRUE,"GENERAL";"TAB4",#N/A,TRUE,"GENERAL";"TAB5",#N/A,TRUE,"GENERAL"}</definedName>
    <definedName name="wrn.GERENCIA." localSheetId="0" hidden="1">{#N/A,#N/A,TRUE,"INGENIERIA";#N/A,#N/A,TRUE,"COMPRAS";#N/A,#N/A,TRUE,"DIRECCION";#N/A,#N/A,TRUE,"RESUMEN"}</definedName>
    <definedName name="wrn.GERENCIA." hidden="1">{#N/A,#N/A,TRUE,"INGENIERIA";#N/A,#N/A,TRUE,"COMPRAS";#N/A,#N/A,TRUE,"DIRECCION";#N/A,#N/A,TRUE,"RESUMEN"}</definedName>
    <definedName name="wrn.OPERADORES." localSheetId="0" hidden="1">{#N/A,#N/A,TRUE,"T1"}</definedName>
    <definedName name="wrn.OPERADORES." hidden="1">{#N/A,#N/A,TRUE,"T1"}</definedName>
    <definedName name="wrn.res7" localSheetId="0" hidden="1">{#N/A,#N/A,FALSE,"Hoja1";#N/A,#N/A,FALSE,"Hoja2"}</definedName>
    <definedName name="wrn.res7" hidden="1">{#N/A,#N/A,FALSE,"Hoja1";#N/A,#N/A,FALSE,"Hoja2"}</definedName>
    <definedName name="wrn.Resumen." localSheetId="0" hidden="1">{#N/A,#N/A,FALSE,"Hoja1";#N/A,#N/A,FALSE,"Hoja2"}</definedName>
    <definedName name="wrn.Resumen." hidden="1">{#N/A,#N/A,FALSE,"Hoja1";#N/A,#N/A,FALSE,"Hoja2"}</definedName>
    <definedName name="wrn.TRABFENO." localSheetId="0" hidden="1">{#N/A,#N/A,FALSE,"Estatico";#N/A,#N/A,FALSE,"Tuberia";#N/A,#N/A,FALSE,"Instrumentación";#N/A,#N/A,FALSE,"Mecanica";#N/A,#N/A,FALSE,"Electrico";#N/A,#N/A,FALSE,"Ofic.Civiles"}</definedName>
    <definedName name="wrn.TRABFENO." hidden="1">{#N/A,#N/A,FALSE,"Estatico";#N/A,#N/A,FALSE,"Tuberia";#N/A,#N/A,FALSE,"Instrumentación";#N/A,#N/A,FALSE,"Mecanica";#N/A,#N/A,FALSE,"Electrico";#N/A,#N/A,FALSE,"Ofic.Civiles"}</definedName>
    <definedName name="wrn.via." localSheetId="0" hidden="1">{"via1",#N/A,TRUE,"general";"via2",#N/A,TRUE,"general";"via3",#N/A,TRUE,"general"}</definedName>
    <definedName name="wrn.via." hidden="1">{"via1",#N/A,TRUE,"general";"via2",#N/A,TRUE,"general";"via3",#N/A,TRUE,"general"}</definedName>
    <definedName name="wsnhed" localSheetId="0" hidden="1">{"via1",#N/A,TRUE,"general";"via2",#N/A,TRUE,"general";"via3",#N/A,TRUE,"general"}</definedName>
    <definedName name="wsnhed" hidden="1">{"via1",#N/A,TRUE,"general";"via2",#N/A,TRUE,"general";"via3",#N/A,TRUE,"general"}</definedName>
    <definedName name="wswswsqa" localSheetId="0" hidden="1">{"via1",#N/A,TRUE,"general";"via2",#N/A,TRUE,"general";"via3",#N/A,TRUE,"general"}</definedName>
    <definedName name="wswswsqa" hidden="1">{"via1",#N/A,TRUE,"general";"via2",#N/A,TRUE,"general";"via3",#N/A,TRUE,"general"}</definedName>
    <definedName name="WSX">#REF!</definedName>
    <definedName name="Wtot">#REF!</definedName>
    <definedName name="wtt" localSheetId="0" hidden="1">{"TAB1",#N/A,TRUE,"GENERAL";"TAB2",#N/A,TRUE,"GENERAL";"TAB3",#N/A,TRUE,"GENERAL";"TAB4",#N/A,TRUE,"GENERAL";"TAB5",#N/A,TRUE,"GENERAL"}</definedName>
    <definedName name="wtt" hidden="1">{"TAB1",#N/A,TRUE,"GENERAL";"TAB2",#N/A,TRUE,"GENERAL";"TAB3",#N/A,TRUE,"GENERAL";"TAB4",#N/A,TRUE,"GENERAL";"TAB5",#N/A,TRUE,"GENERAL"}</definedName>
    <definedName name="WW">#REF!</definedName>
    <definedName name="wwded3" localSheetId="0" hidden="1">{"via1",#N/A,TRUE,"general";"via2",#N/A,TRUE,"general";"via3",#N/A,TRUE,"general"}</definedName>
    <definedName name="wwded3" hidden="1">{"via1",#N/A,TRUE,"general";"via2",#N/A,TRUE,"general";"via3",#N/A,TRUE,"general"}</definedName>
    <definedName name="wwwwe" localSheetId="0" hidden="1">{"TAB1",#N/A,TRUE,"GENERAL";"TAB2",#N/A,TRUE,"GENERAL";"TAB3",#N/A,TRUE,"GENERAL";"TAB4",#N/A,TRUE,"GENERAL";"TAB5",#N/A,TRUE,"GENERAL"}</definedName>
    <definedName name="wwwwe" hidden="1">{"TAB1",#N/A,TRUE,"GENERAL";"TAB2",#N/A,TRUE,"GENERAL";"TAB3",#N/A,TRUE,"GENERAL";"TAB4",#N/A,TRUE,"GENERAL";"TAB5",#N/A,TRUE,"GENERAL"}</definedName>
    <definedName name="wyty" localSheetId="0" hidden="1">{"via1",#N/A,TRUE,"general";"via2",#N/A,TRUE,"general";"via3",#N/A,TRUE,"general"}</definedName>
    <definedName name="wyty" hidden="1">{"via1",#N/A,TRUE,"general";"via2",#N/A,TRUE,"general";"via3",#N/A,TRUE,"general"}</definedName>
    <definedName name="x">#REF!</definedName>
    <definedName name="xcbvbs" localSheetId="0" hidden="1">{"TAB1",#N/A,TRUE,"GENERAL";"TAB2",#N/A,TRUE,"GENERAL";"TAB3",#N/A,TRUE,"GENERAL";"TAB4",#N/A,TRUE,"GENERAL";"TAB5",#N/A,TRUE,"GENERAL"}</definedName>
    <definedName name="xcbvbs" hidden="1">{"TAB1",#N/A,TRUE,"GENERAL";"TAB2",#N/A,TRUE,"GENERAL";"TAB3",#N/A,TRUE,"GENERAL";"TAB4",#N/A,TRUE,"GENERAL";"TAB5",#N/A,TRUE,"GENERAL"}</definedName>
    <definedName name="XD">#REF!</definedName>
    <definedName name="XSW" localSheetId="0" hidden="1">{#N/A,#N/A,TRUE,"1842CWN0"}</definedName>
    <definedName name="XSW" hidden="1">{#N/A,#N/A,TRUE,"1842CWN0"}</definedName>
    <definedName name="xsxs" localSheetId="0" hidden="1">{"TAB1",#N/A,TRUE,"GENERAL";"TAB2",#N/A,TRUE,"GENERAL";"TAB3",#N/A,TRUE,"GENERAL";"TAB4",#N/A,TRUE,"GENERAL";"TAB5",#N/A,TRUE,"GENERAL"}</definedName>
    <definedName name="xsxs" hidden="1">{"TAB1",#N/A,TRUE,"GENERAL";"TAB2",#N/A,TRUE,"GENERAL";"TAB3",#N/A,TRUE,"GENERAL";"TAB4",#N/A,TRUE,"GENERAL";"TAB5",#N/A,TRUE,"GENERAL"}</definedName>
    <definedName name="XX">#REF!</definedName>
    <definedName name="xxfg" localSheetId="0" hidden="1">{"via1",#N/A,TRUE,"general";"via2",#N/A,TRUE,"general";"via3",#N/A,TRUE,"general"}</definedName>
    <definedName name="xxfg" hidden="1">{"via1",#N/A,TRUE,"general";"via2",#N/A,TRUE,"general";"via3",#N/A,TRUE,"general"}</definedName>
    <definedName name="XXXX" hidden="1">#REF!</definedName>
    <definedName name="xxxxx" localSheetId="0">#REF!</definedName>
    <definedName name="xxxxx">#REF!</definedName>
    <definedName name="xxxxxds" localSheetId="0" hidden="1">{"via1",#N/A,TRUE,"general";"via2",#N/A,TRUE,"general";"via3",#N/A,TRUE,"general"}</definedName>
    <definedName name="xxxxxds" hidden="1">{"via1",#N/A,TRUE,"general";"via2",#N/A,TRUE,"general";"via3",#N/A,TRUE,"general"}</definedName>
    <definedName name="XXXXXX" localSheetId="0" hidden="1">{#N/A,#N/A,FALSE,"orthoflow";#N/A,#N/A,FALSE,"Miscelaneos";#N/A,#N/A,FALSE,"Instrumentacio";#N/A,#N/A,FALSE,"Electrico";#N/A,#N/A,FALSE,"Valv. Seguridad"}</definedName>
    <definedName name="XXXXXX" hidden="1">{#N/A,#N/A,FALSE,"orthoflow";#N/A,#N/A,FALSE,"Miscelaneos";#N/A,#N/A,FALSE,"Instrumentacio";#N/A,#N/A,FALSE,"Electrico";#N/A,#N/A,FALSE,"Valv. Seguridad"}</definedName>
    <definedName name="XXXXXXXXXX">#REF!</definedName>
    <definedName name="xxxxxxxxxx29" localSheetId="0" hidden="1">{"via1",#N/A,TRUE,"general";"via2",#N/A,TRUE,"general";"via3",#N/A,TRUE,"general"}</definedName>
    <definedName name="xxxxxxxxxx29" hidden="1">{"via1",#N/A,TRUE,"general";"via2",#N/A,TRUE,"general";"via3",#N/A,TRUE,"general"}</definedName>
    <definedName name="XXXXXXXXXXXX">#REF!</definedName>
    <definedName name="XZS" hidden="1">#REF!</definedName>
    <definedName name="XZXZV" localSheetId="0" hidden="1">{"via1",#N/A,TRUE,"general";"via2",#N/A,TRUE,"general";"via3",#N/A,TRUE,"general"}</definedName>
    <definedName name="XZXZV" hidden="1">{"via1",#N/A,TRUE,"general";"via2",#N/A,TRUE,"general";"via3",#N/A,TRUE,"general"}</definedName>
    <definedName name="Y" localSheetId="0">#REF!</definedName>
    <definedName name="Y">#REF!</definedName>
    <definedName name="y6y6" localSheetId="0" hidden="1">{"via1",#N/A,TRUE,"general";"via2",#N/A,TRUE,"general";"via3",#N/A,TRUE,"general"}</definedName>
    <definedName name="y6y6" hidden="1">{"via1",#N/A,TRUE,"general";"via2",#N/A,TRUE,"general";"via3",#N/A,TRUE,"general"}</definedName>
    <definedName name="YA">#REF!</definedName>
    <definedName name="yery" localSheetId="0" hidden="1">{"via1",#N/A,TRUE,"general";"via2",#N/A,TRUE,"general";"via3",#N/A,TRUE,"general"}</definedName>
    <definedName name="yery" hidden="1">{"via1",#N/A,TRUE,"general";"via2",#N/A,TRUE,"general";"via3",#N/A,TRUE,"general"}</definedName>
    <definedName name="YHN">#REF!</definedName>
    <definedName name="yhy" localSheetId="0" hidden="1">{"TAB1",#N/A,TRUE,"GENERAL";"TAB2",#N/A,TRUE,"GENERAL";"TAB3",#N/A,TRUE,"GENERAL";"TAB4",#N/A,TRUE,"GENERAL";"TAB5",#N/A,TRUE,"GENERAL"}</definedName>
    <definedName name="yhy" hidden="1">{"TAB1",#N/A,TRUE,"GENERAL";"TAB2",#N/A,TRUE,"GENERAL";"TAB3",#N/A,TRUE,"GENERAL";"TAB4",#N/A,TRUE,"GENERAL";"TAB5",#N/A,TRUE,"GENERAL"}</definedName>
    <definedName name="YJ">#REF!</definedName>
    <definedName name="yjyj" localSheetId="0" hidden="1">{"TAB1",#N/A,TRUE,"GENERAL";"TAB2",#N/A,TRUE,"GENERAL";"TAB3",#N/A,TRUE,"GENERAL";"TAB4",#N/A,TRUE,"GENERAL";"TAB5",#N/A,TRUE,"GENERAL"}</definedName>
    <definedName name="yjyj" hidden="1">{"TAB1",#N/A,TRUE,"GENERAL";"TAB2",#N/A,TRUE,"GENERAL";"TAB3",#N/A,TRUE,"GENERAL";"TAB4",#N/A,TRUE,"GENERAL";"TAB5",#N/A,TRUE,"GENERAL"}</definedName>
    <definedName name="YOYO">#REF!</definedName>
    <definedName name="yrey" localSheetId="0" hidden="1">{"via1",#N/A,TRUE,"general";"via2",#N/A,TRUE,"general";"via3",#N/A,TRUE,"general"}</definedName>
    <definedName name="yrey" hidden="1">{"via1",#N/A,TRUE,"general";"via2",#N/A,TRUE,"general";"via3",#N/A,TRUE,"general"}</definedName>
    <definedName name="yry" localSheetId="0" hidden="1">{"via1",#N/A,TRUE,"general";"via2",#N/A,TRUE,"general";"via3",#N/A,TRUE,"general"}</definedName>
    <definedName name="yry" hidden="1">{"via1",#N/A,TRUE,"general";"via2",#N/A,TRUE,"general";"via3",#N/A,TRUE,"general"}</definedName>
    <definedName name="YT">#REF!</definedName>
    <definedName name="ytj" localSheetId="0" hidden="1">{"TAB1",#N/A,TRUE,"GENERAL";"TAB2",#N/A,TRUE,"GENERAL";"TAB3",#N/A,TRUE,"GENERAL";"TAB4",#N/A,TRUE,"GENERAL";"TAB5",#N/A,TRUE,"GENERAL"}</definedName>
    <definedName name="ytj" hidden="1">{"TAB1",#N/A,TRUE,"GENERAL";"TAB2",#N/A,TRUE,"GENERAL";"TAB3",#N/A,TRUE,"GENERAL";"TAB4",#N/A,TRUE,"GENERAL";"TAB5",#N/A,TRUE,"GENERAL"}</definedName>
    <definedName name="ytjt6" localSheetId="0" hidden="1">{"via1",#N/A,TRUE,"general";"via2",#N/A,TRUE,"general";"via3",#N/A,TRUE,"general"}</definedName>
    <definedName name="ytjt6" hidden="1">{"via1",#N/A,TRUE,"general";"via2",#N/A,TRUE,"general";"via3",#N/A,TRUE,"general"}</definedName>
    <definedName name="ytrwyr" localSheetId="0" hidden="1">{"TAB1",#N/A,TRUE,"GENERAL";"TAB2",#N/A,TRUE,"GENERAL";"TAB3",#N/A,TRUE,"GENERAL";"TAB4",#N/A,TRUE,"GENERAL";"TAB5",#N/A,TRUE,"GENERAL"}</definedName>
    <definedName name="ytrwyr" hidden="1">{"TAB1",#N/A,TRUE,"GENERAL";"TAB2",#N/A,TRUE,"GENERAL";"TAB3",#N/A,TRUE,"GENERAL";"TAB4",#N/A,TRUE,"GENERAL";"TAB5",#N/A,TRUE,"GENERAL"}</definedName>
    <definedName name="ytry" localSheetId="0" hidden="1">{"via1",#N/A,TRUE,"general";"via2",#N/A,TRUE,"general";"via3",#N/A,TRUE,"general"}</definedName>
    <definedName name="ytry" hidden="1">{"via1",#N/A,TRUE,"general";"via2",#N/A,TRUE,"general";"via3",#N/A,TRUE,"general"}</definedName>
    <definedName name="ytryrty" localSheetId="0" hidden="1">{"via1",#N/A,TRUE,"general";"via2",#N/A,TRUE,"general";"via3",#N/A,TRUE,"general"}</definedName>
    <definedName name="ytryrty" hidden="1">{"via1",#N/A,TRUE,"general";"via2",#N/A,TRUE,"general";"via3",#N/A,TRUE,"general"}</definedName>
    <definedName name="YTRYUYT" localSheetId="0" hidden="1">{"TAB1",#N/A,TRUE,"GENERAL";"TAB2",#N/A,TRUE,"GENERAL";"TAB3",#N/A,TRUE,"GENERAL";"TAB4",#N/A,TRUE,"GENERAL";"TAB5",#N/A,TRUE,"GENERAL"}</definedName>
    <definedName name="YTRYUYT" hidden="1">{"TAB1",#N/A,TRUE,"GENERAL";"TAB2",#N/A,TRUE,"GENERAL";"TAB3",#N/A,TRUE,"GENERAL";"TAB4",#N/A,TRUE,"GENERAL";"TAB5",#N/A,TRUE,"GENERAL"}</definedName>
    <definedName name="ytudfgd" localSheetId="0" hidden="1">{"TAB1",#N/A,TRUE,"GENERAL";"TAB2",#N/A,TRUE,"GENERAL";"TAB3",#N/A,TRUE,"GENERAL";"TAB4",#N/A,TRUE,"GENERAL";"TAB5",#N/A,TRUE,"GENERAL"}</definedName>
    <definedName name="ytudfgd" hidden="1">{"TAB1",#N/A,TRUE,"GENERAL";"TAB2",#N/A,TRUE,"GENERAL";"TAB3",#N/A,TRUE,"GENERAL";"TAB4",#N/A,TRUE,"GENERAL";"TAB5",#N/A,TRUE,"GENERAL"}</definedName>
    <definedName name="yturtu7" localSheetId="0" hidden="1">{"TAB1",#N/A,TRUE,"GENERAL";"TAB2",#N/A,TRUE,"GENERAL";"TAB3",#N/A,TRUE,"GENERAL";"TAB4",#N/A,TRUE,"GENERAL";"TAB5",#N/A,TRUE,"GENERAL"}</definedName>
    <definedName name="yturtu7" hidden="1">{"TAB1",#N/A,TRUE,"GENERAL";"TAB2",#N/A,TRUE,"GENERAL";"TAB3",#N/A,TRUE,"GENERAL";"TAB4",#N/A,TRUE,"GENERAL";"TAB5",#N/A,TRUE,"GENERAL"}</definedName>
    <definedName name="yturu" localSheetId="0" hidden="1">{"TAB1",#N/A,TRUE,"GENERAL";"TAB2",#N/A,TRUE,"GENERAL";"TAB3",#N/A,TRUE,"GENERAL";"TAB4",#N/A,TRUE,"GENERAL";"TAB5",#N/A,TRUE,"GENERAL"}</definedName>
    <definedName name="yturu" hidden="1">{"TAB1",#N/A,TRUE,"GENERAL";"TAB2",#N/A,TRUE,"GENERAL";"TAB3",#N/A,TRUE,"GENERAL";"TAB4",#N/A,TRUE,"GENERAL";"TAB5",#N/A,TRUE,"GENERAL"}</definedName>
    <definedName name="ytuytfgh" localSheetId="0" hidden="1">{"via1",#N/A,TRUE,"general";"via2",#N/A,TRUE,"general";"via3",#N/A,TRUE,"general"}</definedName>
    <definedName name="ytuytfgh" hidden="1">{"via1",#N/A,TRUE,"general";"via2",#N/A,TRUE,"general";"via3",#N/A,TRUE,"general"}</definedName>
    <definedName name="yty" localSheetId="0" hidden="1">{"TAB1",#N/A,TRUE,"GENERAL";"TAB2",#N/A,TRUE,"GENERAL";"TAB3",#N/A,TRUE,"GENERAL";"TAB4",#N/A,TRUE,"GENERAL";"TAB5",#N/A,TRUE,"GENERAL"}</definedName>
    <definedName name="yty" hidden="1">{"TAB1",#N/A,TRUE,"GENERAL";"TAB2",#N/A,TRUE,"GENERAL";"TAB3",#N/A,TRUE,"GENERAL";"TAB4",#N/A,TRUE,"GENERAL";"TAB5",#N/A,TRUE,"GENERAL"}</definedName>
    <definedName name="ytyyh" localSheetId="0" hidden="1">{"via1",#N/A,TRUE,"general";"via2",#N/A,TRUE,"general";"via3",#N/A,TRUE,"general"}</definedName>
    <definedName name="ytyyh" hidden="1">{"via1",#N/A,TRUE,"general";"via2",#N/A,TRUE,"general";"via3",#N/A,TRUE,"general"}</definedName>
    <definedName name="ytzacdfg" localSheetId="0" hidden="1">{"TAB1",#N/A,TRUE,"GENERAL";"TAB2",#N/A,TRUE,"GENERAL";"TAB3",#N/A,TRUE,"GENERAL";"TAB4",#N/A,TRUE,"GENERAL";"TAB5",#N/A,TRUE,"GENERAL"}</definedName>
    <definedName name="ytzacdfg" hidden="1">{"TAB1",#N/A,TRUE,"GENERAL";"TAB2",#N/A,TRUE,"GENERAL";"TAB3",#N/A,TRUE,"GENERAL";"TAB4",#N/A,TRUE,"GENERAL";"TAB5",#N/A,TRUE,"GENERAL"}</definedName>
    <definedName name="yu" localSheetId="0" hidden="1">{"TAB1",#N/A,TRUE,"GENERAL";"TAB2",#N/A,TRUE,"GENERAL";"TAB3",#N/A,TRUE,"GENERAL";"TAB4",#N/A,TRUE,"GENERAL";"TAB5",#N/A,TRUE,"GENERAL"}</definedName>
    <definedName name="yu" hidden="1">{"TAB1",#N/A,TRUE,"GENERAL";"TAB2",#N/A,TRUE,"GENERAL";"TAB3",#N/A,TRUE,"GENERAL";"TAB4",#N/A,TRUE,"GENERAL";"TAB5",#N/A,TRUE,"GENERAL"}</definedName>
    <definedName name="yudre54" localSheetId="0" hidden="1">{"TAB1",#N/A,TRUE,"GENERAL";"TAB2",#N/A,TRUE,"GENERAL";"TAB3",#N/A,TRUE,"GENERAL";"TAB4",#N/A,TRUE,"GENERAL";"TAB5",#N/A,TRUE,"GENERAL"}</definedName>
    <definedName name="yudre54" hidden="1">{"TAB1",#N/A,TRUE,"GENERAL";"TAB2",#N/A,TRUE,"GENERAL";"TAB3",#N/A,TRUE,"GENERAL";"TAB4",#N/A,TRUE,"GENERAL";"TAB5",#N/A,TRUE,"GENERAL"}</definedName>
    <definedName name="yuhgh" localSheetId="0" hidden="1">{"TAB1",#N/A,TRUE,"GENERAL";"TAB2",#N/A,TRUE,"GENERAL";"TAB3",#N/A,TRUE,"GENERAL";"TAB4",#N/A,TRUE,"GENERAL";"TAB5",#N/A,TRUE,"GENERAL"}</definedName>
    <definedName name="yuhgh" hidden="1">{"TAB1",#N/A,TRUE,"GENERAL";"TAB2",#N/A,TRUE,"GENERAL";"TAB3",#N/A,TRUE,"GENERAL";"TAB4",#N/A,TRUE,"GENERAL";"TAB5",#N/A,TRUE,"GENERAL"}</definedName>
    <definedName name="yutu" localSheetId="0" hidden="1">{"via1",#N/A,TRUE,"general";"via2",#N/A,TRUE,"general";"via3",#N/A,TRUE,"general"}</definedName>
    <definedName name="yutu" hidden="1">{"via1",#N/A,TRUE,"general";"via2",#N/A,TRUE,"general";"via3",#N/A,TRUE,"general"}</definedName>
    <definedName name="yuuiiy" localSheetId="0" hidden="1">{"via1",#N/A,TRUE,"general";"via2",#N/A,TRUE,"general";"via3",#N/A,TRUE,"general"}</definedName>
    <definedName name="yuuiiy" hidden="1">{"via1",#N/A,TRUE,"general";"via2",#N/A,TRUE,"general";"via3",#N/A,TRUE,"general"}</definedName>
    <definedName name="yuuuuuu" localSheetId="0" hidden="1">{"via1",#N/A,TRUE,"general";"via2",#N/A,TRUE,"general";"via3",#N/A,TRUE,"general"}</definedName>
    <definedName name="yuuuuuu" hidden="1">{"via1",#N/A,TRUE,"general";"via2",#N/A,TRUE,"general";"via3",#N/A,TRUE,"general"}</definedName>
    <definedName name="yy" localSheetId="0" hidden="1">{"via1",#N/A,TRUE,"general";"via2",#N/A,TRUE,"general";"via3",#N/A,TRUE,"general"}</definedName>
    <definedName name="yy" hidden="1">{"via1",#N/A,TRUE,"general";"via2",#N/A,TRUE,"general";"via3",#N/A,TRUE,"general"}</definedName>
    <definedName name="yyy" localSheetId="0" hidden="1">{"TAB1",#N/A,TRUE,"GENERAL";"TAB2",#N/A,TRUE,"GENERAL";"TAB3",#N/A,TRUE,"GENERAL";"TAB4",#N/A,TRUE,"GENERAL";"TAB5",#N/A,TRUE,"GENERAL"}</definedName>
    <definedName name="yyy" hidden="1">{"TAB1",#N/A,TRUE,"GENERAL";"TAB2",#N/A,TRUE,"GENERAL";"TAB3",#N/A,TRUE,"GENERAL";"TAB4",#N/A,TRUE,"GENERAL";"TAB5",#N/A,TRUE,"GENERAL"}</definedName>
    <definedName name="yyyuh" localSheetId="0" hidden="1">{"TAB1",#N/A,TRUE,"GENERAL";"TAB2",#N/A,TRUE,"GENERAL";"TAB3",#N/A,TRUE,"GENERAL";"TAB4",#N/A,TRUE,"GENERAL";"TAB5",#N/A,TRUE,"GENERAL"}</definedName>
    <definedName name="yyyuh" hidden="1">{"TAB1",#N/A,TRUE,"GENERAL";"TAB2",#N/A,TRUE,"GENERAL";"TAB3",#N/A,TRUE,"GENERAL";"TAB4",#N/A,TRUE,"GENERAL";"TAB5",#N/A,TRUE,"GENERAL"}</definedName>
    <definedName name="yyyyhhh" localSheetId="0" hidden="1">{"TAB1",#N/A,TRUE,"GENERAL";"TAB2",#N/A,TRUE,"GENERAL";"TAB3",#N/A,TRUE,"GENERAL";"TAB4",#N/A,TRUE,"GENERAL";"TAB5",#N/A,TRUE,"GENERAL"}</definedName>
    <definedName name="yyyyhhh" hidden="1">{"TAB1",#N/A,TRUE,"GENERAL";"TAB2",#N/A,TRUE,"GENERAL";"TAB3",#N/A,TRUE,"GENERAL";"TAB4",#N/A,TRUE,"GENERAL";"TAB5",#N/A,TRUE,"GENERAL"}</definedName>
    <definedName name="yyyyyf" localSheetId="0" hidden="1">{"via1",#N/A,TRUE,"general";"via2",#N/A,TRUE,"general";"via3",#N/A,TRUE,"general"}</definedName>
    <definedName name="yyyyyf" hidden="1">{"via1",#N/A,TRUE,"general";"via2",#N/A,TRUE,"general";"via3",#N/A,TRUE,"general"}</definedName>
    <definedName name="ZAQ" localSheetId="0" hidden="1">{#N/A,#N/A,TRUE,"INGENIERIA";#N/A,#N/A,TRUE,"COMPRAS";#N/A,#N/A,TRUE,"DIRECCION";#N/A,#N/A,TRUE,"RESUMEN"}</definedName>
    <definedName name="ZAQ" hidden="1">{#N/A,#N/A,TRUE,"INGENIERIA";#N/A,#N/A,TRUE,"COMPRAS";#N/A,#N/A,TRUE,"DIRECCION";#N/A,#N/A,TRUE,"RESUMEN"}</definedName>
    <definedName name="zdervr" localSheetId="0" hidden="1">{"via1",#N/A,TRUE,"general";"via2",#N/A,TRUE,"general";"via3",#N/A,TRUE,"general"}</definedName>
    <definedName name="zdervr" hidden="1">{"via1",#N/A,TRUE,"general";"via2",#N/A,TRUE,"general";"via3",#N/A,TRUE,"general"}</definedName>
    <definedName name="ZDF">#REF!</definedName>
    <definedName name="ZONA1">#REF!</definedName>
    <definedName name="ZONA3">#REF!</definedName>
    <definedName name="ZONA4">#REF!</definedName>
    <definedName name="zx" localSheetId="0">'PLAN INDICATIVO SISPT 256'!ERR</definedName>
    <definedName name="zx">[0]!ERR</definedName>
    <definedName name="zxczds" localSheetId="0" hidden="1">{"TAB1",#N/A,TRUE,"GENERAL";"TAB2",#N/A,TRUE,"GENERAL";"TAB3",#N/A,TRUE,"GENERAL";"TAB4",#N/A,TRUE,"GENERAL";"TAB5",#N/A,TRUE,"GENERAL"}</definedName>
    <definedName name="zxczds" hidden="1">{"TAB1",#N/A,TRUE,"GENERAL";"TAB2",#N/A,TRUE,"GENERAL";"TAB3",#N/A,TRUE,"GENERAL";"TAB4",#N/A,TRUE,"GENERAL";"TAB5",#N/A,TRUE,"GENERAL"}</definedName>
    <definedName name="zxsdftyu" localSheetId="0" hidden="1">{"via1",#N/A,TRUE,"general";"via2",#N/A,TRUE,"general";"via3",#N/A,TRUE,"general"}</definedName>
    <definedName name="zxsdftyu" hidden="1">{"via1",#N/A,TRUE,"general";"via2",#N/A,TRUE,"general";"via3",#N/A,TRUE,"general"}</definedName>
    <definedName name="zxvxczv" localSheetId="0" hidden="1">{"via1",#N/A,TRUE,"general";"via2",#N/A,TRUE,"general";"via3",#N/A,TRUE,"general"}</definedName>
    <definedName name="zxvxczv" hidden="1">{"via1",#N/A,TRUE,"general";"via2",#N/A,TRUE,"general";"via3",#N/A,TRUE,"general"}</definedName>
    <definedName name="ZZZZZZZZ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G4" i="1" l="1"/>
  <c r="BW4" i="1"/>
  <c r="BM4" i="1"/>
  <c r="BY105" i="1"/>
  <c r="CG352" i="1" l="1"/>
  <c r="BW352" i="1"/>
  <c r="BX352" i="1" s="1"/>
  <c r="BM352" i="1"/>
  <c r="BN352" i="1" s="1"/>
  <c r="BC352" i="1"/>
  <c r="BD352" i="1" s="1"/>
  <c r="CG351" i="1"/>
  <c r="BW351" i="1"/>
  <c r="BX351" i="1" s="1"/>
  <c r="BM351" i="1"/>
  <c r="BN351" i="1" s="1"/>
  <c r="BC351" i="1"/>
  <c r="BD351" i="1" s="1"/>
  <c r="CG350" i="1"/>
  <c r="BW350" i="1"/>
  <c r="BX350" i="1" s="1"/>
  <c r="BM350" i="1"/>
  <c r="BN350" i="1" s="1"/>
  <c r="BC350" i="1"/>
  <c r="BD350" i="1" s="1"/>
  <c r="CG349" i="1"/>
  <c r="BW349" i="1"/>
  <c r="BX349" i="1" s="1"/>
  <c r="BM349" i="1"/>
  <c r="BN349" i="1" s="1"/>
  <c r="BC349" i="1"/>
  <c r="BD349" i="1" s="1"/>
  <c r="CG348" i="1"/>
  <c r="BW348" i="1"/>
  <c r="BX348" i="1" s="1"/>
  <c r="BE348" i="1"/>
  <c r="BM348" i="1" s="1"/>
  <c r="BN348" i="1" s="1"/>
  <c r="BC348" i="1"/>
  <c r="BD348" i="1" s="1"/>
  <c r="CG347" i="1"/>
  <c r="BW347" i="1"/>
  <c r="BX347" i="1" s="1"/>
  <c r="BM347" i="1"/>
  <c r="BC347" i="1"/>
  <c r="BD347" i="1" s="1"/>
  <c r="CG346" i="1"/>
  <c r="BW346" i="1"/>
  <c r="BX346" i="1" s="1"/>
  <c r="BM346" i="1"/>
  <c r="BC346" i="1"/>
  <c r="BD346" i="1" s="1"/>
  <c r="CG345" i="1"/>
  <c r="BW345" i="1"/>
  <c r="BX345" i="1" s="1"/>
  <c r="BM345" i="1"/>
  <c r="BC345" i="1"/>
  <c r="BD345" i="1" s="1"/>
  <c r="CG344" i="1"/>
  <c r="BW344" i="1"/>
  <c r="BX344" i="1" s="1"/>
  <c r="BM344" i="1"/>
  <c r="BC344" i="1"/>
  <c r="BD344" i="1" s="1"/>
  <c r="CG343" i="1"/>
  <c r="BW343" i="1"/>
  <c r="BX343" i="1" s="1"/>
  <c r="BM343" i="1"/>
  <c r="BC343" i="1"/>
  <c r="BD343" i="1" s="1"/>
  <c r="CG342" i="1"/>
  <c r="BW342" i="1"/>
  <c r="BX342" i="1" s="1"/>
  <c r="BM342" i="1"/>
  <c r="BC342" i="1"/>
  <c r="BD342" i="1" s="1"/>
  <c r="CG341" i="1"/>
  <c r="BW341" i="1"/>
  <c r="BX341" i="1" s="1"/>
  <c r="BM341" i="1"/>
  <c r="BC341" i="1"/>
  <c r="BD341" i="1" s="1"/>
  <c r="CG340" i="1"/>
  <c r="BW340" i="1"/>
  <c r="BX340" i="1" s="1"/>
  <c r="BM340" i="1"/>
  <c r="BC340" i="1"/>
  <c r="BD340" i="1" s="1"/>
  <c r="CG338" i="1"/>
  <c r="BW338" i="1"/>
  <c r="BX338" i="1" s="1"/>
  <c r="BM338" i="1"/>
  <c r="BN338" i="1" s="1"/>
  <c r="BC338" i="1"/>
  <c r="BD338" i="1" s="1"/>
  <c r="CG337" i="1"/>
  <c r="CH337" i="1" s="1"/>
  <c r="BW337" i="1"/>
  <c r="BX337" i="1" s="1"/>
  <c r="BE337" i="1"/>
  <c r="BM337" i="1" s="1"/>
  <c r="BC337" i="1"/>
  <c r="BD337" i="1" s="1"/>
  <c r="CG336" i="1"/>
  <c r="CH336" i="1" s="1"/>
  <c r="BW336" i="1"/>
  <c r="BX336" i="1" s="1"/>
  <c r="BM336" i="1"/>
  <c r="BN336" i="1" s="1"/>
  <c r="BC336" i="1"/>
  <c r="BD336" i="1" s="1"/>
  <c r="CG335" i="1"/>
  <c r="CH335" i="1" s="1"/>
  <c r="BW335" i="1"/>
  <c r="BX335" i="1" s="1"/>
  <c r="BM335" i="1"/>
  <c r="BN335" i="1" s="1"/>
  <c r="BC335" i="1"/>
  <c r="BD335" i="1" s="1"/>
  <c r="CG334" i="1"/>
  <c r="CH334" i="1" s="1"/>
  <c r="BW334" i="1"/>
  <c r="BX334" i="1" s="1"/>
  <c r="BM334" i="1"/>
  <c r="BN334" i="1" s="1"/>
  <c r="BC334" i="1"/>
  <c r="BD334" i="1" s="1"/>
  <c r="CG333" i="1"/>
  <c r="CH333" i="1" s="1"/>
  <c r="BW333" i="1"/>
  <c r="BX333" i="1" s="1"/>
  <c r="BM333" i="1"/>
  <c r="BN333" i="1" s="1"/>
  <c r="BC333" i="1"/>
  <c r="BD333" i="1" s="1"/>
  <c r="CG332" i="1"/>
  <c r="CH332" i="1" s="1"/>
  <c r="BW332" i="1"/>
  <c r="BX332" i="1" s="1"/>
  <c r="BM332" i="1"/>
  <c r="BN332" i="1" s="1"/>
  <c r="BC332" i="1"/>
  <c r="CG331" i="1"/>
  <c r="CH331" i="1" s="1"/>
  <c r="BW331" i="1"/>
  <c r="BM331" i="1"/>
  <c r="BN331" i="1" s="1"/>
  <c r="BC331" i="1"/>
  <c r="BD331" i="1" s="1"/>
  <c r="CG330" i="1"/>
  <c r="CH330" i="1" s="1"/>
  <c r="BW330" i="1"/>
  <c r="BM330" i="1"/>
  <c r="BN330" i="1" s="1"/>
  <c r="BC330" i="1"/>
  <c r="BD330" i="1" s="1"/>
  <c r="CG329" i="1"/>
  <c r="CH329" i="1" s="1"/>
  <c r="BW329" i="1"/>
  <c r="BM329" i="1"/>
  <c r="BN329" i="1" s="1"/>
  <c r="BC329" i="1"/>
  <c r="BD329" i="1" s="1"/>
  <c r="CH328" i="1"/>
  <c r="BW328" i="1"/>
  <c r="BX328" i="1" s="1"/>
  <c r="BM328" i="1"/>
  <c r="BN328" i="1" s="1"/>
  <c r="BC328" i="1"/>
  <c r="BD328" i="1" s="1"/>
  <c r="CG327" i="1"/>
  <c r="CH327" i="1" s="1"/>
  <c r="BW327" i="1"/>
  <c r="BX327" i="1" s="1"/>
  <c r="BM327" i="1"/>
  <c r="BN327" i="1" s="1"/>
  <c r="BC327" i="1"/>
  <c r="BD327" i="1" s="1"/>
  <c r="CG326" i="1"/>
  <c r="CH326" i="1" s="1"/>
  <c r="BW326" i="1"/>
  <c r="BX326" i="1" s="1"/>
  <c r="BM326" i="1"/>
  <c r="BN326" i="1" s="1"/>
  <c r="BC326" i="1"/>
  <c r="CF325" i="1"/>
  <c r="CF312" i="1" s="1"/>
  <c r="CF311" i="1" s="1"/>
  <c r="CF310" i="1" s="1"/>
  <c r="CF309" i="1" s="1"/>
  <c r="CE325" i="1"/>
  <c r="CD325" i="1"/>
  <c r="CD312" i="1" s="1"/>
  <c r="CD311" i="1" s="1"/>
  <c r="CD310" i="1" s="1"/>
  <c r="CD309" i="1" s="1"/>
  <c r="CC325" i="1"/>
  <c r="CC312" i="1" s="1"/>
  <c r="CC311" i="1" s="1"/>
  <c r="CC310" i="1" s="1"/>
  <c r="CC309" i="1" s="1"/>
  <c r="CB325" i="1"/>
  <c r="CB312" i="1" s="1"/>
  <c r="CB311" i="1" s="1"/>
  <c r="CB310" i="1" s="1"/>
  <c r="CB309" i="1" s="1"/>
  <c r="CA325" i="1"/>
  <c r="CA312" i="1" s="1"/>
  <c r="CA311" i="1" s="1"/>
  <c r="CA310" i="1" s="1"/>
  <c r="CA309" i="1" s="1"/>
  <c r="BZ325" i="1"/>
  <c r="BZ312" i="1" s="1"/>
  <c r="BZ311" i="1" s="1"/>
  <c r="BZ310" i="1" s="1"/>
  <c r="BZ309" i="1" s="1"/>
  <c r="BY325" i="1"/>
  <c r="BY312" i="1" s="1"/>
  <c r="BY311" i="1" s="1"/>
  <c r="BY310" i="1" s="1"/>
  <c r="BY309" i="1" s="1"/>
  <c r="BV325" i="1"/>
  <c r="BV312" i="1" s="1"/>
  <c r="BV311" i="1" s="1"/>
  <c r="BV310" i="1" s="1"/>
  <c r="BV309" i="1" s="1"/>
  <c r="BU325" i="1"/>
  <c r="BU312" i="1" s="1"/>
  <c r="BU311" i="1" s="1"/>
  <c r="BU310" i="1" s="1"/>
  <c r="BU309" i="1" s="1"/>
  <c r="BT325" i="1"/>
  <c r="BT312" i="1" s="1"/>
  <c r="BT311" i="1" s="1"/>
  <c r="BT310" i="1" s="1"/>
  <c r="BT309" i="1" s="1"/>
  <c r="BS325" i="1"/>
  <c r="BS312" i="1" s="1"/>
  <c r="BS311" i="1" s="1"/>
  <c r="BS310" i="1" s="1"/>
  <c r="BS309" i="1" s="1"/>
  <c r="BR325" i="1"/>
  <c r="BR312" i="1" s="1"/>
  <c r="BR311" i="1" s="1"/>
  <c r="BR310" i="1" s="1"/>
  <c r="BR309" i="1" s="1"/>
  <c r="BQ325" i="1"/>
  <c r="BQ312" i="1" s="1"/>
  <c r="BQ311" i="1" s="1"/>
  <c r="BQ310" i="1" s="1"/>
  <c r="BQ309" i="1" s="1"/>
  <c r="BP325" i="1"/>
  <c r="BP312" i="1" s="1"/>
  <c r="BP311" i="1" s="1"/>
  <c r="BP310" i="1" s="1"/>
  <c r="BP309" i="1" s="1"/>
  <c r="BO325" i="1"/>
  <c r="BO312" i="1" s="1"/>
  <c r="BO311" i="1" s="1"/>
  <c r="BO310" i="1" s="1"/>
  <c r="BO309" i="1" s="1"/>
  <c r="BL325" i="1"/>
  <c r="BL312" i="1" s="1"/>
  <c r="BL311" i="1" s="1"/>
  <c r="BL310" i="1" s="1"/>
  <c r="BL309" i="1" s="1"/>
  <c r="BK325" i="1"/>
  <c r="BK312" i="1" s="1"/>
  <c r="BK311" i="1" s="1"/>
  <c r="BK310" i="1" s="1"/>
  <c r="BK309" i="1" s="1"/>
  <c r="BJ325" i="1"/>
  <c r="BJ312" i="1" s="1"/>
  <c r="BJ311" i="1" s="1"/>
  <c r="BJ310" i="1" s="1"/>
  <c r="BJ309" i="1" s="1"/>
  <c r="BI325" i="1"/>
  <c r="BI312" i="1" s="1"/>
  <c r="BI311" i="1" s="1"/>
  <c r="BI310" i="1" s="1"/>
  <c r="BI309" i="1" s="1"/>
  <c r="BH325" i="1"/>
  <c r="BH312" i="1" s="1"/>
  <c r="BH311" i="1" s="1"/>
  <c r="BH310" i="1" s="1"/>
  <c r="BH309" i="1" s="1"/>
  <c r="BG325" i="1"/>
  <c r="BG312" i="1" s="1"/>
  <c r="BG311" i="1" s="1"/>
  <c r="BG310" i="1" s="1"/>
  <c r="BG309" i="1" s="1"/>
  <c r="BF325" i="1"/>
  <c r="BF312" i="1" s="1"/>
  <c r="BF311" i="1" s="1"/>
  <c r="BF310" i="1" s="1"/>
  <c r="BF309" i="1" s="1"/>
  <c r="BB325" i="1"/>
  <c r="BB312" i="1" s="1"/>
  <c r="BB311" i="1" s="1"/>
  <c r="BB310" i="1" s="1"/>
  <c r="BB309" i="1" s="1"/>
  <c r="BA325" i="1"/>
  <c r="BA312" i="1" s="1"/>
  <c r="BA311" i="1" s="1"/>
  <c r="BA310" i="1" s="1"/>
  <c r="BA309" i="1" s="1"/>
  <c r="AZ325" i="1"/>
  <c r="AZ312" i="1" s="1"/>
  <c r="AZ311" i="1" s="1"/>
  <c r="AZ310" i="1" s="1"/>
  <c r="AZ309" i="1" s="1"/>
  <c r="AY325" i="1"/>
  <c r="AY312" i="1" s="1"/>
  <c r="AY311" i="1" s="1"/>
  <c r="AY310" i="1" s="1"/>
  <c r="AY309" i="1" s="1"/>
  <c r="AX325" i="1"/>
  <c r="AX312" i="1" s="1"/>
  <c r="AX311" i="1" s="1"/>
  <c r="AX310" i="1" s="1"/>
  <c r="AX309" i="1" s="1"/>
  <c r="AW325" i="1"/>
  <c r="AW312" i="1" s="1"/>
  <c r="AW311" i="1" s="1"/>
  <c r="AW310" i="1" s="1"/>
  <c r="AW309" i="1" s="1"/>
  <c r="AV325" i="1"/>
  <c r="AV312" i="1" s="1"/>
  <c r="AV311" i="1" s="1"/>
  <c r="AV310" i="1" s="1"/>
  <c r="AV309" i="1" s="1"/>
  <c r="AU325" i="1"/>
  <c r="AU312" i="1" s="1"/>
  <c r="AU311" i="1" s="1"/>
  <c r="AU310" i="1" s="1"/>
  <c r="AU309" i="1" s="1"/>
  <c r="CG324" i="1"/>
  <c r="CH324" i="1" s="1"/>
  <c r="BW324" i="1"/>
  <c r="BX324" i="1" s="1"/>
  <c r="BM324" i="1"/>
  <c r="BN324" i="1" s="1"/>
  <c r="BC324" i="1"/>
  <c r="BD324" i="1" s="1"/>
  <c r="CG323" i="1"/>
  <c r="CH323" i="1" s="1"/>
  <c r="BW323" i="1"/>
  <c r="BX323" i="1" s="1"/>
  <c r="BM323" i="1"/>
  <c r="BN323" i="1" s="1"/>
  <c r="BC323" i="1"/>
  <c r="BD323" i="1" s="1"/>
  <c r="CG322" i="1"/>
  <c r="CH322" i="1" s="1"/>
  <c r="BW322" i="1"/>
  <c r="BX322" i="1" s="1"/>
  <c r="BM322" i="1"/>
  <c r="BN322" i="1" s="1"/>
  <c r="BC322" i="1"/>
  <c r="BD322" i="1" s="1"/>
  <c r="CG321" i="1"/>
  <c r="CH321" i="1" s="1"/>
  <c r="BW321" i="1"/>
  <c r="BX321" i="1" s="1"/>
  <c r="BM321" i="1"/>
  <c r="BN321" i="1" s="1"/>
  <c r="BC321" i="1"/>
  <c r="BD321" i="1" s="1"/>
  <c r="CG320" i="1"/>
  <c r="CH320" i="1" s="1"/>
  <c r="BW320" i="1"/>
  <c r="BX320" i="1" s="1"/>
  <c r="BM320" i="1"/>
  <c r="BN320" i="1" s="1"/>
  <c r="BC320" i="1"/>
  <c r="BD320" i="1" s="1"/>
  <c r="CG319" i="1"/>
  <c r="CH319" i="1" s="1"/>
  <c r="BW319" i="1"/>
  <c r="BX319" i="1" s="1"/>
  <c r="BM319" i="1"/>
  <c r="BN319" i="1" s="1"/>
  <c r="BC319" i="1"/>
  <c r="BD319" i="1" s="1"/>
  <c r="CG318" i="1"/>
  <c r="CH318" i="1" s="1"/>
  <c r="BW318" i="1"/>
  <c r="BX318" i="1" s="1"/>
  <c r="BM318" i="1"/>
  <c r="BN318" i="1" s="1"/>
  <c r="BC318" i="1"/>
  <c r="CG317" i="1"/>
  <c r="CH317" i="1" s="1"/>
  <c r="BW317" i="1"/>
  <c r="BX317" i="1" s="1"/>
  <c r="BM317" i="1"/>
  <c r="BN317" i="1" s="1"/>
  <c r="BC317" i="1"/>
  <c r="BD317" i="1" s="1"/>
  <c r="CG316" i="1"/>
  <c r="CH316" i="1" s="1"/>
  <c r="BW316" i="1"/>
  <c r="BX316" i="1" s="1"/>
  <c r="BM316" i="1"/>
  <c r="BN316" i="1" s="1"/>
  <c r="BC316" i="1"/>
  <c r="CG315" i="1"/>
  <c r="BW315" i="1"/>
  <c r="BX315" i="1" s="1"/>
  <c r="BM315" i="1"/>
  <c r="BN315" i="1" s="1"/>
  <c r="BC315" i="1"/>
  <c r="CG314" i="1"/>
  <c r="CH314" i="1" s="1"/>
  <c r="BW314" i="1"/>
  <c r="BX314" i="1" s="1"/>
  <c r="BM314" i="1"/>
  <c r="BN314" i="1" s="1"/>
  <c r="BC314" i="1"/>
  <c r="BD314" i="1" s="1"/>
  <c r="CG313" i="1"/>
  <c r="CH313" i="1" s="1"/>
  <c r="BW313" i="1"/>
  <c r="BX313" i="1" s="1"/>
  <c r="BM313" i="1"/>
  <c r="BN313" i="1" s="1"/>
  <c r="BC313" i="1"/>
  <c r="CG308" i="1"/>
  <c r="CH308" i="1" s="1"/>
  <c r="BW308" i="1"/>
  <c r="BM308" i="1"/>
  <c r="BC308" i="1"/>
  <c r="BD308" i="1" s="1"/>
  <c r="CG307" i="1"/>
  <c r="CH307" i="1" s="1"/>
  <c r="BW307" i="1"/>
  <c r="BM307" i="1"/>
  <c r="BN307" i="1" s="1"/>
  <c r="BC307" i="1"/>
  <c r="BD307" i="1" s="1"/>
  <c r="CG306" i="1"/>
  <c r="CH306" i="1" s="1"/>
  <c r="BW306" i="1"/>
  <c r="BM306" i="1"/>
  <c r="BC306" i="1"/>
  <c r="BD306" i="1" s="1"/>
  <c r="CG305" i="1"/>
  <c r="CH305" i="1" s="1"/>
  <c r="BW305" i="1"/>
  <c r="BM305" i="1"/>
  <c r="BN305" i="1" s="1"/>
  <c r="BC305" i="1"/>
  <c r="BD305" i="1" s="1"/>
  <c r="CG304" i="1"/>
  <c r="CH304" i="1" s="1"/>
  <c r="BW304" i="1"/>
  <c r="BM304" i="1"/>
  <c r="BN304" i="1" s="1"/>
  <c r="BC304" i="1"/>
  <c r="BD304" i="1" s="1"/>
  <c r="CG303" i="1"/>
  <c r="CH303" i="1" s="1"/>
  <c r="BW303" i="1"/>
  <c r="BM303" i="1"/>
  <c r="BN303" i="1" s="1"/>
  <c r="BC303" i="1"/>
  <c r="BD303" i="1" s="1"/>
  <c r="CG302" i="1"/>
  <c r="CH302" i="1" s="1"/>
  <c r="BW302" i="1"/>
  <c r="BM302" i="1"/>
  <c r="BC302" i="1"/>
  <c r="BD302" i="1" s="1"/>
  <c r="CG301" i="1"/>
  <c r="CH301" i="1" s="1"/>
  <c r="BW301" i="1"/>
  <c r="BM301" i="1"/>
  <c r="BN301" i="1" s="1"/>
  <c r="BC301" i="1"/>
  <c r="BD301" i="1" s="1"/>
  <c r="CG300" i="1"/>
  <c r="CH300" i="1" s="1"/>
  <c r="BO300" i="1"/>
  <c r="BW300" i="1" s="1"/>
  <c r="BM300" i="1"/>
  <c r="BC300" i="1"/>
  <c r="BD300" i="1" s="1"/>
  <c r="CG299" i="1"/>
  <c r="CH299" i="1" s="1"/>
  <c r="BW299" i="1"/>
  <c r="BM299" i="1"/>
  <c r="BC299" i="1"/>
  <c r="BD299" i="1" s="1"/>
  <c r="CG298" i="1"/>
  <c r="CH298" i="1" s="1"/>
  <c r="BW298" i="1"/>
  <c r="BX298" i="1" s="1"/>
  <c r="BM298" i="1"/>
  <c r="BN298" i="1" s="1"/>
  <c r="BC298" i="1"/>
  <c r="CF297" i="1"/>
  <c r="CE297" i="1"/>
  <c r="CD297" i="1"/>
  <c r="CC297" i="1"/>
  <c r="CB297" i="1"/>
  <c r="CA297" i="1"/>
  <c r="BZ297" i="1"/>
  <c r="BY297" i="1"/>
  <c r="BV297" i="1"/>
  <c r="BU297" i="1"/>
  <c r="BT297" i="1"/>
  <c r="BS297" i="1"/>
  <c r="BR297" i="1"/>
  <c r="BQ297" i="1"/>
  <c r="BP297" i="1"/>
  <c r="BL297" i="1"/>
  <c r="BK297" i="1"/>
  <c r="BJ297" i="1"/>
  <c r="BI297" i="1"/>
  <c r="BH297" i="1"/>
  <c r="BG297" i="1"/>
  <c r="BF297" i="1"/>
  <c r="BE297" i="1"/>
  <c r="BB297" i="1"/>
  <c r="BA297" i="1"/>
  <c r="AZ297" i="1"/>
  <c r="AY297" i="1"/>
  <c r="AX297" i="1"/>
  <c r="AW297" i="1"/>
  <c r="AV297" i="1"/>
  <c r="AU297" i="1"/>
  <c r="CG296" i="1"/>
  <c r="CH296" i="1" s="1"/>
  <c r="BW296" i="1"/>
  <c r="BM296" i="1"/>
  <c r="BN296" i="1" s="1"/>
  <c r="BC296" i="1"/>
  <c r="BD296" i="1" s="1"/>
  <c r="CG295" i="1"/>
  <c r="CH295" i="1" s="1"/>
  <c r="BW295" i="1"/>
  <c r="BX295" i="1" s="1"/>
  <c r="BM295" i="1"/>
  <c r="BC295" i="1"/>
  <c r="BD295" i="1" s="1"/>
  <c r="CG294" i="1"/>
  <c r="CH294" i="1" s="1"/>
  <c r="BW294" i="1"/>
  <c r="BX294" i="1" s="1"/>
  <c r="BM294" i="1"/>
  <c r="BN294" i="1" s="1"/>
  <c r="BC294" i="1"/>
  <c r="BD294" i="1" s="1"/>
  <c r="CG293" i="1"/>
  <c r="CH293" i="1" s="1"/>
  <c r="BW293" i="1"/>
  <c r="BM293" i="1"/>
  <c r="BN293" i="1" s="1"/>
  <c r="BC293" i="1"/>
  <c r="BD293" i="1" s="1"/>
  <c r="CG292" i="1"/>
  <c r="CH292" i="1" s="1"/>
  <c r="BW292" i="1"/>
  <c r="BX292" i="1" s="1"/>
  <c r="BM292" i="1"/>
  <c r="BC292" i="1"/>
  <c r="BD292" i="1" s="1"/>
  <c r="CG291" i="1"/>
  <c r="CH291" i="1" s="1"/>
  <c r="BW291" i="1"/>
  <c r="BX291" i="1" s="1"/>
  <c r="BM291" i="1"/>
  <c r="BN291" i="1" s="1"/>
  <c r="BC291" i="1"/>
  <c r="BD291" i="1" s="1"/>
  <c r="CG290" i="1"/>
  <c r="BW290" i="1"/>
  <c r="BM290" i="1"/>
  <c r="BC290" i="1"/>
  <c r="BD290" i="1" s="1"/>
  <c r="CG289" i="1"/>
  <c r="CH289" i="1" s="1"/>
  <c r="BW289" i="1"/>
  <c r="BX289" i="1" s="1"/>
  <c r="BM289" i="1"/>
  <c r="BC289" i="1"/>
  <c r="BD289" i="1" s="1"/>
  <c r="CG288" i="1"/>
  <c r="CH288" i="1" s="1"/>
  <c r="BW288" i="1"/>
  <c r="BX288" i="1" s="1"/>
  <c r="BM288" i="1"/>
  <c r="BN288" i="1" s="1"/>
  <c r="BC288" i="1"/>
  <c r="BD288" i="1" s="1"/>
  <c r="CF287" i="1"/>
  <c r="CF286" i="1" s="1"/>
  <c r="CE287" i="1"/>
  <c r="CD287" i="1"/>
  <c r="CD286" i="1" s="1"/>
  <c r="CC287" i="1"/>
  <c r="CC286" i="1" s="1"/>
  <c r="CB287" i="1"/>
  <c r="CB286" i="1" s="1"/>
  <c r="CA287" i="1"/>
  <c r="CA286" i="1" s="1"/>
  <c r="BZ287" i="1"/>
  <c r="BZ286" i="1" s="1"/>
  <c r="BY287" i="1"/>
  <c r="BY286" i="1" s="1"/>
  <c r="BV287" i="1"/>
  <c r="BV286" i="1" s="1"/>
  <c r="BU287" i="1"/>
  <c r="BU286" i="1" s="1"/>
  <c r="BT287" i="1"/>
  <c r="BT286" i="1" s="1"/>
  <c r="BS287" i="1"/>
  <c r="BS286" i="1" s="1"/>
  <c r="BR287" i="1"/>
  <c r="BQ287" i="1"/>
  <c r="BQ286" i="1" s="1"/>
  <c r="BP287" i="1"/>
  <c r="BP286" i="1" s="1"/>
  <c r="BO287" i="1"/>
  <c r="BO286" i="1" s="1"/>
  <c r="BL287" i="1"/>
  <c r="BL286" i="1" s="1"/>
  <c r="BK287" i="1"/>
  <c r="BK286" i="1" s="1"/>
  <c r="BJ287" i="1"/>
  <c r="BJ286" i="1" s="1"/>
  <c r="BI287" i="1"/>
  <c r="BI286" i="1" s="1"/>
  <c r="BH287" i="1"/>
  <c r="BH286" i="1" s="1"/>
  <c r="BG287" i="1"/>
  <c r="BG286" i="1" s="1"/>
  <c r="BF287" i="1"/>
  <c r="BF286" i="1" s="1"/>
  <c r="BE287" i="1"/>
  <c r="BE286" i="1" s="1"/>
  <c r="BB287" i="1"/>
  <c r="BB286" i="1" s="1"/>
  <c r="BA287" i="1"/>
  <c r="BA286" i="1" s="1"/>
  <c r="AZ287" i="1"/>
  <c r="AZ286" i="1" s="1"/>
  <c r="AY287" i="1"/>
  <c r="AY286" i="1" s="1"/>
  <c r="AX287" i="1"/>
  <c r="AX286" i="1" s="1"/>
  <c r="AW287" i="1"/>
  <c r="AW286" i="1" s="1"/>
  <c r="AV287" i="1"/>
  <c r="AV286" i="1" s="1"/>
  <c r="AU287" i="1"/>
  <c r="AU286" i="1" s="1"/>
  <c r="CG285" i="1"/>
  <c r="BW285" i="1"/>
  <c r="BX285" i="1" s="1"/>
  <c r="BM285" i="1"/>
  <c r="BN285" i="1" s="1"/>
  <c r="BC285" i="1"/>
  <c r="BD285" i="1" s="1"/>
  <c r="CG284" i="1"/>
  <c r="BW284" i="1"/>
  <c r="BX284" i="1" s="1"/>
  <c r="BM284" i="1"/>
  <c r="BN284" i="1" s="1"/>
  <c r="BC284" i="1"/>
  <c r="BD284" i="1" s="1"/>
  <c r="CG283" i="1"/>
  <c r="BW283" i="1"/>
  <c r="BX283" i="1" s="1"/>
  <c r="BM283" i="1"/>
  <c r="BN283" i="1" s="1"/>
  <c r="BC283" i="1"/>
  <c r="BD283" i="1" s="1"/>
  <c r="CG282" i="1"/>
  <c r="BW282" i="1"/>
  <c r="BX282" i="1" s="1"/>
  <c r="BM282" i="1"/>
  <c r="BN282" i="1" s="1"/>
  <c r="BC282" i="1"/>
  <c r="BD282" i="1" s="1"/>
  <c r="CG281" i="1"/>
  <c r="BW281" i="1"/>
  <c r="BX281" i="1" s="1"/>
  <c r="BM281" i="1"/>
  <c r="BN281" i="1" s="1"/>
  <c r="BC281" i="1"/>
  <c r="BD281" i="1" s="1"/>
  <c r="CG280" i="1"/>
  <c r="BW280" i="1"/>
  <c r="BX280" i="1" s="1"/>
  <c r="BM280" i="1"/>
  <c r="BN280" i="1" s="1"/>
  <c r="BC280" i="1"/>
  <c r="BD280" i="1" s="1"/>
  <c r="CG279" i="1"/>
  <c r="CH279" i="1" s="1"/>
  <c r="BW279" i="1"/>
  <c r="BX279" i="1" s="1"/>
  <c r="BM279" i="1"/>
  <c r="BC279" i="1"/>
  <c r="BD279" i="1" s="1"/>
  <c r="CG278" i="1"/>
  <c r="CH278" i="1" s="1"/>
  <c r="BW278" i="1"/>
  <c r="BX278" i="1" s="1"/>
  <c r="BM278" i="1"/>
  <c r="BC278" i="1"/>
  <c r="BD278" i="1" s="1"/>
  <c r="CG277" i="1"/>
  <c r="CH277" i="1" s="1"/>
  <c r="BW277" i="1"/>
  <c r="BX277" i="1" s="1"/>
  <c r="BM277" i="1"/>
  <c r="BN277" i="1" s="1"/>
  <c r="BC277" i="1"/>
  <c r="CF276" i="1"/>
  <c r="CE276" i="1"/>
  <c r="CD276" i="1"/>
  <c r="CC276" i="1"/>
  <c r="CB276" i="1"/>
  <c r="CA276" i="1"/>
  <c r="BZ276" i="1"/>
  <c r="BY276" i="1"/>
  <c r="BV276" i="1"/>
  <c r="BU276" i="1"/>
  <c r="BT276" i="1"/>
  <c r="BS276" i="1"/>
  <c r="BR276" i="1"/>
  <c r="BQ276" i="1"/>
  <c r="BP276" i="1"/>
  <c r="BO276" i="1"/>
  <c r="BL276" i="1"/>
  <c r="BK276" i="1"/>
  <c r="BJ276" i="1"/>
  <c r="BI276" i="1"/>
  <c r="BH276" i="1"/>
  <c r="BG276" i="1"/>
  <c r="BF276" i="1"/>
  <c r="BE276" i="1"/>
  <c r="BB276" i="1"/>
  <c r="BA276" i="1"/>
  <c r="AZ276" i="1"/>
  <c r="AY276" i="1"/>
  <c r="AX276" i="1"/>
  <c r="AW276" i="1"/>
  <c r="AV276" i="1"/>
  <c r="AU276" i="1"/>
  <c r="CG275" i="1"/>
  <c r="BW275" i="1"/>
  <c r="BX275" i="1" s="1"/>
  <c r="BM275" i="1"/>
  <c r="BN275" i="1" s="1"/>
  <c r="BC275" i="1"/>
  <c r="BD275" i="1" s="1"/>
  <c r="CG274" i="1"/>
  <c r="CH274" i="1" s="1"/>
  <c r="BW274" i="1"/>
  <c r="BX274" i="1" s="1"/>
  <c r="BM274" i="1"/>
  <c r="BN274" i="1" s="1"/>
  <c r="BC274" i="1"/>
  <c r="BD274" i="1" s="1"/>
  <c r="CG273" i="1"/>
  <c r="CH273" i="1" s="1"/>
  <c r="BW273" i="1"/>
  <c r="BX273" i="1" s="1"/>
  <c r="BM273" i="1"/>
  <c r="BN273" i="1" s="1"/>
  <c r="BC273" i="1"/>
  <c r="CG272" i="1"/>
  <c r="CH272" i="1" s="1"/>
  <c r="BW272" i="1"/>
  <c r="BX272" i="1" s="1"/>
  <c r="BM272" i="1"/>
  <c r="BN272" i="1" s="1"/>
  <c r="BC272" i="1"/>
  <c r="BD272" i="1" s="1"/>
  <c r="CF271" i="1"/>
  <c r="CF261" i="1" s="1"/>
  <c r="CE271" i="1"/>
  <c r="CE261" i="1" s="1"/>
  <c r="CD271" i="1"/>
  <c r="CD261" i="1" s="1"/>
  <c r="CC271" i="1"/>
  <c r="CC261" i="1" s="1"/>
  <c r="CB271" i="1"/>
  <c r="CB261" i="1" s="1"/>
  <c r="CA271" i="1"/>
  <c r="CA261" i="1" s="1"/>
  <c r="BZ271" i="1"/>
  <c r="BZ261" i="1" s="1"/>
  <c r="BY271" i="1"/>
  <c r="BY261" i="1" s="1"/>
  <c r="BV271" i="1"/>
  <c r="BV261" i="1" s="1"/>
  <c r="BU271" i="1"/>
  <c r="BU261" i="1" s="1"/>
  <c r="BT271" i="1"/>
  <c r="BT261" i="1" s="1"/>
  <c r="BS271" i="1"/>
  <c r="BS261" i="1" s="1"/>
  <c r="BR271" i="1"/>
  <c r="BR261" i="1" s="1"/>
  <c r="BQ271" i="1"/>
  <c r="BQ261" i="1" s="1"/>
  <c r="BP271" i="1"/>
  <c r="BP261" i="1" s="1"/>
  <c r="BO271" i="1"/>
  <c r="BO261" i="1" s="1"/>
  <c r="BL271" i="1"/>
  <c r="BL261" i="1" s="1"/>
  <c r="BK271" i="1"/>
  <c r="BK261" i="1" s="1"/>
  <c r="BJ271" i="1"/>
  <c r="BJ261" i="1" s="1"/>
  <c r="BI271" i="1"/>
  <c r="BI261" i="1" s="1"/>
  <c r="BH271" i="1"/>
  <c r="BH261" i="1" s="1"/>
  <c r="BG271" i="1"/>
  <c r="BG261" i="1" s="1"/>
  <c r="BF271" i="1"/>
  <c r="BF261" i="1" s="1"/>
  <c r="BE271" i="1"/>
  <c r="BE261" i="1" s="1"/>
  <c r="BB271" i="1"/>
  <c r="BB261" i="1" s="1"/>
  <c r="BA271" i="1"/>
  <c r="AZ271" i="1"/>
  <c r="AZ261" i="1" s="1"/>
  <c r="AY271" i="1"/>
  <c r="AY261" i="1" s="1"/>
  <c r="AX271" i="1"/>
  <c r="AX261" i="1" s="1"/>
  <c r="AW271" i="1"/>
  <c r="AW261" i="1" s="1"/>
  <c r="AV271" i="1"/>
  <c r="AV261" i="1" s="1"/>
  <c r="AU271" i="1"/>
  <c r="AU261" i="1" s="1"/>
  <c r="CG270" i="1"/>
  <c r="CH270" i="1" s="1"/>
  <c r="BW270" i="1"/>
  <c r="BM270" i="1"/>
  <c r="BN270" i="1" s="1"/>
  <c r="BC270" i="1"/>
  <c r="BD270" i="1" s="1"/>
  <c r="CG269" i="1"/>
  <c r="CH269" i="1" s="1"/>
  <c r="BW269" i="1"/>
  <c r="BM269" i="1"/>
  <c r="BN269" i="1" s="1"/>
  <c r="BC269" i="1"/>
  <c r="BD269" i="1" s="1"/>
  <c r="CG268" i="1"/>
  <c r="CH268" i="1" s="1"/>
  <c r="BW268" i="1"/>
  <c r="BM268" i="1"/>
  <c r="BN268" i="1" s="1"/>
  <c r="BC268" i="1"/>
  <c r="BD268" i="1" s="1"/>
  <c r="CG267" i="1"/>
  <c r="CH267" i="1" s="1"/>
  <c r="BW267" i="1"/>
  <c r="BM267" i="1"/>
  <c r="BN267" i="1" s="1"/>
  <c r="BC267" i="1"/>
  <c r="BD267" i="1" s="1"/>
  <c r="CG266" i="1"/>
  <c r="CH266" i="1" s="1"/>
  <c r="BW266" i="1"/>
  <c r="BM266" i="1"/>
  <c r="BN266" i="1" s="1"/>
  <c r="BC266" i="1"/>
  <c r="BD266" i="1" s="1"/>
  <c r="CG265" i="1"/>
  <c r="BW265" i="1"/>
  <c r="BM265" i="1"/>
  <c r="BN265" i="1" s="1"/>
  <c r="BC265" i="1"/>
  <c r="CG264" i="1"/>
  <c r="BW264" i="1"/>
  <c r="BX264" i="1" s="1"/>
  <c r="BM264" i="1"/>
  <c r="BN264" i="1" s="1"/>
  <c r="BC264" i="1"/>
  <c r="CG263" i="1"/>
  <c r="BW263" i="1"/>
  <c r="BX263" i="1" s="1"/>
  <c r="BM263" i="1"/>
  <c r="BN263" i="1" s="1"/>
  <c r="BC263" i="1"/>
  <c r="BD263" i="1" s="1"/>
  <c r="CG262" i="1"/>
  <c r="BW262" i="1"/>
  <c r="BM262" i="1"/>
  <c r="BN262" i="1" s="1"/>
  <c r="BC262" i="1"/>
  <c r="BD262" i="1" s="1"/>
  <c r="CG260" i="1"/>
  <c r="BW260" i="1"/>
  <c r="BX260" i="1" s="1"/>
  <c r="BM260" i="1"/>
  <c r="BN260" i="1" s="1"/>
  <c r="BC260" i="1"/>
  <c r="BD260" i="1" s="1"/>
  <c r="CG259" i="1"/>
  <c r="BW259" i="1"/>
  <c r="BX259" i="1" s="1"/>
  <c r="BM259" i="1"/>
  <c r="BC259" i="1"/>
  <c r="BD259" i="1" s="1"/>
  <c r="CG258" i="1"/>
  <c r="CH258" i="1" s="1"/>
  <c r="BW258" i="1"/>
  <c r="BM258" i="1"/>
  <c r="BC258" i="1"/>
  <c r="BD258" i="1" s="1"/>
  <c r="CG257" i="1"/>
  <c r="CH257" i="1" s="1"/>
  <c r="BW257" i="1"/>
  <c r="BX257" i="1" s="1"/>
  <c r="BM257" i="1"/>
  <c r="BC257" i="1"/>
  <c r="BD257" i="1" s="1"/>
  <c r="CG256" i="1"/>
  <c r="CH256" i="1" s="1"/>
  <c r="BW256" i="1"/>
  <c r="BX256" i="1" s="1"/>
  <c r="BM256" i="1"/>
  <c r="BC256" i="1"/>
  <c r="BD256" i="1" s="1"/>
  <c r="CG255" i="1"/>
  <c r="CH255" i="1" s="1"/>
  <c r="BW255" i="1"/>
  <c r="BX255" i="1" s="1"/>
  <c r="BM255" i="1"/>
  <c r="BC255" i="1"/>
  <c r="BD255" i="1" s="1"/>
  <c r="CG254" i="1"/>
  <c r="BW254" i="1"/>
  <c r="BX254" i="1" s="1"/>
  <c r="BM254" i="1"/>
  <c r="BC254" i="1"/>
  <c r="BD254" i="1" s="1"/>
  <c r="CG253" i="1"/>
  <c r="BW253" i="1"/>
  <c r="BX253" i="1" s="1"/>
  <c r="BM253" i="1"/>
  <c r="BC253" i="1"/>
  <c r="BD253" i="1" s="1"/>
  <c r="CG252" i="1"/>
  <c r="CH252" i="1" s="1"/>
  <c r="BW252" i="1"/>
  <c r="BX252" i="1" s="1"/>
  <c r="BM252" i="1"/>
  <c r="BN252" i="1" s="1"/>
  <c r="BC252" i="1"/>
  <c r="BD252" i="1" s="1"/>
  <c r="CG251" i="1"/>
  <c r="CH251" i="1" s="1"/>
  <c r="BW251" i="1"/>
  <c r="BX251" i="1" s="1"/>
  <c r="BM251" i="1"/>
  <c r="BC251" i="1"/>
  <c r="BD251" i="1" s="1"/>
  <c r="CG250" i="1"/>
  <c r="CH250" i="1" s="1"/>
  <c r="BW250" i="1"/>
  <c r="BX250" i="1" s="1"/>
  <c r="BM250" i="1"/>
  <c r="BC250" i="1"/>
  <c r="CG249" i="1"/>
  <c r="CH249" i="1" s="1"/>
  <c r="BW249" i="1"/>
  <c r="BX249" i="1" s="1"/>
  <c r="BM249" i="1"/>
  <c r="BC249" i="1"/>
  <c r="BD249" i="1" s="1"/>
  <c r="CG248" i="1"/>
  <c r="BW248" i="1"/>
  <c r="BM248" i="1"/>
  <c r="BN248" i="1" s="1"/>
  <c r="BC248" i="1"/>
  <c r="BD248" i="1" s="1"/>
  <c r="CF247" i="1"/>
  <c r="CE247" i="1"/>
  <c r="CD247" i="1"/>
  <c r="CC247" i="1"/>
  <c r="CB247" i="1"/>
  <c r="CA247" i="1"/>
  <c r="BZ247" i="1"/>
  <c r="BY247" i="1"/>
  <c r="BV247" i="1"/>
  <c r="BU247" i="1"/>
  <c r="BT247" i="1"/>
  <c r="BS247" i="1"/>
  <c r="BR247" i="1"/>
  <c r="BQ247" i="1"/>
  <c r="BP247" i="1"/>
  <c r="BO247" i="1"/>
  <c r="BL247" i="1"/>
  <c r="BK247" i="1"/>
  <c r="BJ247" i="1"/>
  <c r="BI247" i="1"/>
  <c r="BH247" i="1"/>
  <c r="BG247" i="1"/>
  <c r="BF247" i="1"/>
  <c r="BE247" i="1"/>
  <c r="BB247" i="1"/>
  <c r="BA247" i="1"/>
  <c r="AZ247" i="1"/>
  <c r="AY247" i="1"/>
  <c r="AX247" i="1"/>
  <c r="AW247" i="1"/>
  <c r="AV247" i="1"/>
  <c r="AU247" i="1"/>
  <c r="CG244" i="1"/>
  <c r="CH244" i="1" s="1"/>
  <c r="BW244" i="1"/>
  <c r="BM244" i="1"/>
  <c r="BN244" i="1" s="1"/>
  <c r="BC244" i="1"/>
  <c r="BD244" i="1" s="1"/>
  <c r="CG243" i="1"/>
  <c r="BW243" i="1"/>
  <c r="BX243" i="1" s="1"/>
  <c r="BM243" i="1"/>
  <c r="BC243" i="1"/>
  <c r="BD243" i="1" s="1"/>
  <c r="CG242" i="1"/>
  <c r="BW242" i="1"/>
  <c r="BX242" i="1" s="1"/>
  <c r="BM242" i="1"/>
  <c r="BC242" i="1"/>
  <c r="BD242" i="1" s="1"/>
  <c r="CG241" i="1"/>
  <c r="BW241" i="1"/>
  <c r="BX241" i="1" s="1"/>
  <c r="BM241" i="1"/>
  <c r="BC241" i="1"/>
  <c r="BD241" i="1" s="1"/>
  <c r="CG240" i="1"/>
  <c r="BW240" i="1"/>
  <c r="BX240" i="1" s="1"/>
  <c r="BM240" i="1"/>
  <c r="BC240" i="1"/>
  <c r="BD240" i="1" s="1"/>
  <c r="CG239" i="1"/>
  <c r="BW239" i="1"/>
  <c r="BX239" i="1" s="1"/>
  <c r="BM239" i="1"/>
  <c r="BC239" i="1"/>
  <c r="BD239" i="1" s="1"/>
  <c r="CG238" i="1"/>
  <c r="BW238" i="1"/>
  <c r="BX238" i="1" s="1"/>
  <c r="BM238" i="1"/>
  <c r="BC238" i="1"/>
  <c r="BD238" i="1" s="1"/>
  <c r="CG237" i="1"/>
  <c r="BW237" i="1"/>
  <c r="BX237" i="1" s="1"/>
  <c r="BM237" i="1"/>
  <c r="BC237" i="1"/>
  <c r="BD237" i="1" s="1"/>
  <c r="CG236" i="1"/>
  <c r="BW236" i="1"/>
  <c r="BX236" i="1" s="1"/>
  <c r="BM236" i="1"/>
  <c r="BN236" i="1" s="1"/>
  <c r="BC236" i="1"/>
  <c r="BD236" i="1" s="1"/>
  <c r="CG235" i="1"/>
  <c r="BW235" i="1"/>
  <c r="BX235" i="1" s="1"/>
  <c r="BM235" i="1"/>
  <c r="BC235" i="1"/>
  <c r="BD235" i="1" s="1"/>
  <c r="CF234" i="1"/>
  <c r="CF233" i="1" s="1"/>
  <c r="CE234" i="1"/>
  <c r="CD234" i="1"/>
  <c r="CC234" i="1"/>
  <c r="CC233" i="1" s="1"/>
  <c r="CB234" i="1"/>
  <c r="CB233" i="1" s="1"/>
  <c r="CA234" i="1"/>
  <c r="CA233" i="1" s="1"/>
  <c r="BZ234" i="1"/>
  <c r="BZ233" i="1" s="1"/>
  <c r="BY234" i="1"/>
  <c r="BY233" i="1" s="1"/>
  <c r="BV234" i="1"/>
  <c r="BV233" i="1" s="1"/>
  <c r="BU234" i="1"/>
  <c r="BU233" i="1" s="1"/>
  <c r="BT234" i="1"/>
  <c r="BT233" i="1" s="1"/>
  <c r="BS234" i="1"/>
  <c r="BR234" i="1"/>
  <c r="BQ234" i="1"/>
  <c r="BQ233" i="1" s="1"/>
  <c r="BP234" i="1"/>
  <c r="BP233" i="1" s="1"/>
  <c r="BO234" i="1"/>
  <c r="BO233" i="1" s="1"/>
  <c r="BL234" i="1"/>
  <c r="BL233" i="1" s="1"/>
  <c r="BK234" i="1"/>
  <c r="BJ234" i="1"/>
  <c r="BJ233" i="1" s="1"/>
  <c r="BI234" i="1"/>
  <c r="BI233" i="1" s="1"/>
  <c r="BH234" i="1"/>
  <c r="BH233" i="1" s="1"/>
  <c r="BG234" i="1"/>
  <c r="BF234" i="1"/>
  <c r="BE234" i="1"/>
  <c r="BE233" i="1" s="1"/>
  <c r="BB234" i="1"/>
  <c r="BB233" i="1" s="1"/>
  <c r="BA234" i="1"/>
  <c r="BA233" i="1" s="1"/>
  <c r="AZ234" i="1"/>
  <c r="AZ233" i="1" s="1"/>
  <c r="AY234" i="1"/>
  <c r="AX234" i="1"/>
  <c r="AX233" i="1" s="1"/>
  <c r="AW234" i="1"/>
  <c r="AW233" i="1" s="1"/>
  <c r="AV234" i="1"/>
  <c r="AV233" i="1" s="1"/>
  <c r="AU234" i="1"/>
  <c r="CG232" i="1"/>
  <c r="BW232" i="1"/>
  <c r="BX232" i="1" s="1"/>
  <c r="BM232" i="1"/>
  <c r="BN232" i="1" s="1"/>
  <c r="BC232" i="1"/>
  <c r="BD232" i="1" s="1"/>
  <c r="CG231" i="1"/>
  <c r="BW231" i="1"/>
  <c r="BX231" i="1" s="1"/>
  <c r="BM231" i="1"/>
  <c r="BN231" i="1" s="1"/>
  <c r="BC231" i="1"/>
  <c r="BD231" i="1" s="1"/>
  <c r="CG230" i="1"/>
  <c r="CH230" i="1" s="1"/>
  <c r="BW230" i="1"/>
  <c r="BM230" i="1"/>
  <c r="BN230" i="1" s="1"/>
  <c r="BC230" i="1"/>
  <c r="BD230" i="1" s="1"/>
  <c r="CG229" i="1"/>
  <c r="CH229" i="1" s="1"/>
  <c r="BW229" i="1"/>
  <c r="BX229" i="1" s="1"/>
  <c r="BM229" i="1"/>
  <c r="BC229" i="1"/>
  <c r="BD229" i="1" s="1"/>
  <c r="CG228" i="1"/>
  <c r="BW228" i="1"/>
  <c r="BX228" i="1" s="1"/>
  <c r="BM228" i="1"/>
  <c r="BN228" i="1" s="1"/>
  <c r="BC228" i="1"/>
  <c r="BD228" i="1" s="1"/>
  <c r="CG227" i="1"/>
  <c r="BW227" i="1"/>
  <c r="BM227" i="1"/>
  <c r="BN227" i="1" s="1"/>
  <c r="BC227" i="1"/>
  <c r="BD227" i="1" s="1"/>
  <c r="CF226" i="1"/>
  <c r="CE226" i="1"/>
  <c r="CD226" i="1"/>
  <c r="CC226" i="1"/>
  <c r="CB226" i="1"/>
  <c r="CA226" i="1"/>
  <c r="BZ226" i="1"/>
  <c r="BY226" i="1"/>
  <c r="BV226" i="1"/>
  <c r="BU226" i="1"/>
  <c r="BT226" i="1"/>
  <c r="BS226" i="1"/>
  <c r="BR226" i="1"/>
  <c r="BQ226" i="1"/>
  <c r="BP226" i="1"/>
  <c r="BO226" i="1"/>
  <c r="BL226" i="1"/>
  <c r="BK226" i="1"/>
  <c r="BJ226" i="1"/>
  <c r="BI226" i="1"/>
  <c r="BH226" i="1"/>
  <c r="BG226" i="1"/>
  <c r="BF226" i="1"/>
  <c r="BE226" i="1"/>
  <c r="BB226" i="1"/>
  <c r="BA226" i="1"/>
  <c r="AZ226" i="1"/>
  <c r="AY226" i="1"/>
  <c r="AX226" i="1"/>
  <c r="AW226" i="1"/>
  <c r="AV226" i="1"/>
  <c r="AU226" i="1"/>
  <c r="CG223" i="1"/>
  <c r="BW223" i="1"/>
  <c r="BX223" i="1" s="1"/>
  <c r="BM223" i="1"/>
  <c r="BN223" i="1" s="1"/>
  <c r="BC223" i="1"/>
  <c r="BD223" i="1" s="1"/>
  <c r="CG222" i="1"/>
  <c r="CH222" i="1" s="1"/>
  <c r="BW222" i="1"/>
  <c r="BX222" i="1" s="1"/>
  <c r="BM222" i="1"/>
  <c r="BN222" i="1" s="1"/>
  <c r="BC222" i="1"/>
  <c r="BD222" i="1" s="1"/>
  <c r="CG221" i="1"/>
  <c r="CH221" i="1" s="1"/>
  <c r="BW221" i="1"/>
  <c r="BM221" i="1"/>
  <c r="BN221" i="1" s="1"/>
  <c r="BC221" i="1"/>
  <c r="BD221" i="1" s="1"/>
  <c r="CG220" i="1"/>
  <c r="CH220" i="1" s="1"/>
  <c r="BW220" i="1"/>
  <c r="BX220" i="1" s="1"/>
  <c r="BM220" i="1"/>
  <c r="BC220" i="1"/>
  <c r="BD220" i="1" s="1"/>
  <c r="CF219" i="1"/>
  <c r="CE219" i="1"/>
  <c r="CD219" i="1"/>
  <c r="CC219" i="1"/>
  <c r="CB219" i="1"/>
  <c r="CA219" i="1"/>
  <c r="BZ219" i="1"/>
  <c r="BY219" i="1"/>
  <c r="BV219" i="1"/>
  <c r="BU219" i="1"/>
  <c r="BT219" i="1"/>
  <c r="BS219" i="1"/>
  <c r="BR219" i="1"/>
  <c r="BQ219" i="1"/>
  <c r="BP219" i="1"/>
  <c r="BO219" i="1"/>
  <c r="BL219" i="1"/>
  <c r="BK219" i="1"/>
  <c r="BJ219" i="1"/>
  <c r="BI219" i="1"/>
  <c r="BH219" i="1"/>
  <c r="BG219" i="1"/>
  <c r="BF219" i="1"/>
  <c r="BE219" i="1"/>
  <c r="BB219" i="1"/>
  <c r="BA219" i="1"/>
  <c r="AZ219" i="1"/>
  <c r="AY219" i="1"/>
  <c r="AX219" i="1"/>
  <c r="AW219" i="1"/>
  <c r="AV219" i="1"/>
  <c r="AU219" i="1"/>
  <c r="CG218" i="1"/>
  <c r="CH218" i="1" s="1"/>
  <c r="BW218" i="1"/>
  <c r="BX218" i="1" s="1"/>
  <c r="BM218" i="1"/>
  <c r="BC218" i="1"/>
  <c r="BD218" i="1" s="1"/>
  <c r="CG217" i="1"/>
  <c r="CH217" i="1" s="1"/>
  <c r="BW217" i="1"/>
  <c r="BX217" i="1" s="1"/>
  <c r="BM217" i="1"/>
  <c r="BC217" i="1"/>
  <c r="BD217" i="1" s="1"/>
  <c r="CG216" i="1"/>
  <c r="CH216" i="1" s="1"/>
  <c r="BW216" i="1"/>
  <c r="BX216" i="1" s="1"/>
  <c r="BE216" i="1"/>
  <c r="BM216" i="1" s="1"/>
  <c r="BC216" i="1"/>
  <c r="BD216" i="1" s="1"/>
  <c r="CG215" i="1"/>
  <c r="BW215" i="1"/>
  <c r="BX215" i="1" s="1"/>
  <c r="BM215" i="1"/>
  <c r="BN215" i="1" s="1"/>
  <c r="BC215" i="1"/>
  <c r="BD215" i="1" s="1"/>
  <c r="CG214" i="1"/>
  <c r="BW214" i="1"/>
  <c r="BX214" i="1" s="1"/>
  <c r="BM214" i="1"/>
  <c r="BN214" i="1" s="1"/>
  <c r="BC214" i="1"/>
  <c r="BD214" i="1" s="1"/>
  <c r="CG213" i="1"/>
  <c r="CH213" i="1" s="1"/>
  <c r="BW213" i="1"/>
  <c r="BX213" i="1" s="1"/>
  <c r="BM213" i="1"/>
  <c r="BN213" i="1" s="1"/>
  <c r="BC213" i="1"/>
  <c r="BD213" i="1" s="1"/>
  <c r="CG212" i="1"/>
  <c r="BW212" i="1"/>
  <c r="BX212" i="1" s="1"/>
  <c r="BM212" i="1"/>
  <c r="BN212" i="1" s="1"/>
  <c r="BC212" i="1"/>
  <c r="BD212" i="1" s="1"/>
  <c r="CG211" i="1"/>
  <c r="CH211" i="1" s="1"/>
  <c r="BW211" i="1"/>
  <c r="BX211" i="1" s="1"/>
  <c r="BM211" i="1"/>
  <c r="BN211" i="1" s="1"/>
  <c r="BC211" i="1"/>
  <c r="BD211" i="1" s="1"/>
  <c r="CG210" i="1"/>
  <c r="BO210" i="1"/>
  <c r="BW210" i="1" s="1"/>
  <c r="BX210" i="1" s="1"/>
  <c r="BM210" i="1"/>
  <c r="BN210" i="1" s="1"/>
  <c r="BC210" i="1"/>
  <c r="BD210" i="1" s="1"/>
  <c r="CG209" i="1"/>
  <c r="CH209" i="1" s="1"/>
  <c r="BW209" i="1"/>
  <c r="BX209" i="1" s="1"/>
  <c r="BM209" i="1"/>
  <c r="BN209" i="1" s="1"/>
  <c r="BC209" i="1"/>
  <c r="BD209" i="1" s="1"/>
  <c r="CG208" i="1"/>
  <c r="CH208" i="1" s="1"/>
  <c r="BW208" i="1"/>
  <c r="BM208" i="1"/>
  <c r="BN208" i="1" s="1"/>
  <c r="BC208" i="1"/>
  <c r="CF207" i="1"/>
  <c r="CE207" i="1"/>
  <c r="CD207" i="1"/>
  <c r="CC207" i="1"/>
  <c r="CB207" i="1"/>
  <c r="CA207" i="1"/>
  <c r="BZ207" i="1"/>
  <c r="BY207" i="1"/>
  <c r="BV207" i="1"/>
  <c r="BU207" i="1"/>
  <c r="BT207" i="1"/>
  <c r="BS207" i="1"/>
  <c r="BR207" i="1"/>
  <c r="BQ207" i="1"/>
  <c r="BP207" i="1"/>
  <c r="BL207" i="1"/>
  <c r="BK207" i="1"/>
  <c r="BJ207" i="1"/>
  <c r="BI207" i="1"/>
  <c r="BH207" i="1"/>
  <c r="BG207" i="1"/>
  <c r="BF207" i="1"/>
  <c r="BB207" i="1"/>
  <c r="BA207" i="1"/>
  <c r="AZ207" i="1"/>
  <c r="AY207" i="1"/>
  <c r="AX207" i="1"/>
  <c r="AW207" i="1"/>
  <c r="AV207" i="1"/>
  <c r="AU207" i="1"/>
  <c r="CG204" i="1"/>
  <c r="CH204" i="1" s="1"/>
  <c r="BW204" i="1"/>
  <c r="BX204" i="1" s="1"/>
  <c r="BM204" i="1"/>
  <c r="BN204" i="1" s="1"/>
  <c r="BC204" i="1"/>
  <c r="BD204" i="1" s="1"/>
  <c r="CG203" i="1"/>
  <c r="BW203" i="1"/>
  <c r="BX203" i="1" s="1"/>
  <c r="BM203" i="1"/>
  <c r="BN203" i="1" s="1"/>
  <c r="BC203" i="1"/>
  <c r="BD203" i="1" s="1"/>
  <c r="CG202" i="1"/>
  <c r="CH202" i="1" s="1"/>
  <c r="BW202" i="1"/>
  <c r="BX202" i="1" s="1"/>
  <c r="BM202" i="1"/>
  <c r="BC202" i="1"/>
  <c r="BD202" i="1" s="1"/>
  <c r="CG201" i="1"/>
  <c r="CH201" i="1" s="1"/>
  <c r="BW201" i="1"/>
  <c r="BM201" i="1"/>
  <c r="BN201" i="1" s="1"/>
  <c r="BC201" i="1"/>
  <c r="CG200" i="1"/>
  <c r="CH200" i="1" s="1"/>
  <c r="BW200" i="1"/>
  <c r="BX200" i="1" s="1"/>
  <c r="BM200" i="1"/>
  <c r="BN200" i="1" s="1"/>
  <c r="BC200" i="1"/>
  <c r="BD200" i="1" s="1"/>
  <c r="CF199" i="1"/>
  <c r="CF189" i="1" s="1"/>
  <c r="CF188" i="1" s="1"/>
  <c r="CF187" i="1" s="1"/>
  <c r="CE199" i="1"/>
  <c r="CE189" i="1" s="1"/>
  <c r="CE188" i="1" s="1"/>
  <c r="CD199" i="1"/>
  <c r="CD189" i="1" s="1"/>
  <c r="CD188" i="1" s="1"/>
  <c r="CD187" i="1" s="1"/>
  <c r="CC199" i="1"/>
  <c r="CC189" i="1" s="1"/>
  <c r="CC188" i="1" s="1"/>
  <c r="CC187" i="1" s="1"/>
  <c r="CB199" i="1"/>
  <c r="CB189" i="1" s="1"/>
  <c r="CB188" i="1" s="1"/>
  <c r="CB187" i="1" s="1"/>
  <c r="CA199" i="1"/>
  <c r="CA189" i="1" s="1"/>
  <c r="CA188" i="1" s="1"/>
  <c r="CA187" i="1" s="1"/>
  <c r="BZ199" i="1"/>
  <c r="BZ189" i="1" s="1"/>
  <c r="BZ188" i="1" s="1"/>
  <c r="BZ187" i="1" s="1"/>
  <c r="BY199" i="1"/>
  <c r="BV199" i="1"/>
  <c r="BV189" i="1" s="1"/>
  <c r="BV188" i="1" s="1"/>
  <c r="BV187" i="1" s="1"/>
  <c r="BU199" i="1"/>
  <c r="BU189" i="1" s="1"/>
  <c r="BU188" i="1" s="1"/>
  <c r="BU187" i="1" s="1"/>
  <c r="BT199" i="1"/>
  <c r="BT189" i="1" s="1"/>
  <c r="BT188" i="1" s="1"/>
  <c r="BT187" i="1" s="1"/>
  <c r="BS199" i="1"/>
  <c r="BS189" i="1" s="1"/>
  <c r="BS188" i="1" s="1"/>
  <c r="BS187" i="1" s="1"/>
  <c r="BR199" i="1"/>
  <c r="BR189" i="1" s="1"/>
  <c r="BR188" i="1" s="1"/>
  <c r="BR187" i="1" s="1"/>
  <c r="BQ199" i="1"/>
  <c r="BQ189" i="1" s="1"/>
  <c r="BQ188" i="1" s="1"/>
  <c r="BQ187" i="1" s="1"/>
  <c r="BP199" i="1"/>
  <c r="BP189" i="1" s="1"/>
  <c r="BP188" i="1" s="1"/>
  <c r="BP187" i="1" s="1"/>
  <c r="BO199" i="1"/>
  <c r="BL199" i="1"/>
  <c r="BL189" i="1" s="1"/>
  <c r="BL188" i="1" s="1"/>
  <c r="BL187" i="1" s="1"/>
  <c r="BK199" i="1"/>
  <c r="BK189" i="1" s="1"/>
  <c r="BK188" i="1" s="1"/>
  <c r="BK187" i="1" s="1"/>
  <c r="BJ199" i="1"/>
  <c r="BJ189" i="1" s="1"/>
  <c r="BJ188" i="1" s="1"/>
  <c r="BJ187" i="1" s="1"/>
  <c r="BI199" i="1"/>
  <c r="BI189" i="1" s="1"/>
  <c r="BI188" i="1" s="1"/>
  <c r="BI187" i="1" s="1"/>
  <c r="BH199" i="1"/>
  <c r="BH189" i="1" s="1"/>
  <c r="BH188" i="1" s="1"/>
  <c r="BH187" i="1" s="1"/>
  <c r="BG199" i="1"/>
  <c r="BG189" i="1" s="1"/>
  <c r="BG188" i="1" s="1"/>
  <c r="BG187" i="1" s="1"/>
  <c r="BF199" i="1"/>
  <c r="BF189" i="1" s="1"/>
  <c r="BF188" i="1" s="1"/>
  <c r="BF187" i="1" s="1"/>
  <c r="BE199" i="1"/>
  <c r="BB199" i="1"/>
  <c r="BB189" i="1" s="1"/>
  <c r="BB188" i="1" s="1"/>
  <c r="BB187" i="1" s="1"/>
  <c r="BA199" i="1"/>
  <c r="AZ199" i="1"/>
  <c r="AZ189" i="1" s="1"/>
  <c r="AZ188" i="1" s="1"/>
  <c r="AZ187" i="1" s="1"/>
  <c r="AY199" i="1"/>
  <c r="AY189" i="1" s="1"/>
  <c r="AY188" i="1" s="1"/>
  <c r="AY187" i="1" s="1"/>
  <c r="AX199" i="1"/>
  <c r="AX189" i="1" s="1"/>
  <c r="AX188" i="1" s="1"/>
  <c r="AX187" i="1" s="1"/>
  <c r="AW199" i="1"/>
  <c r="AW189" i="1" s="1"/>
  <c r="AW188" i="1" s="1"/>
  <c r="AW187" i="1" s="1"/>
  <c r="AV199" i="1"/>
  <c r="AV189" i="1" s="1"/>
  <c r="AV188" i="1" s="1"/>
  <c r="AV187" i="1" s="1"/>
  <c r="AU199" i="1"/>
  <c r="AU189" i="1" s="1"/>
  <c r="AU188" i="1" s="1"/>
  <c r="AU187" i="1" s="1"/>
  <c r="CG198" i="1"/>
  <c r="CH198" i="1" s="1"/>
  <c r="BW198" i="1"/>
  <c r="BX198" i="1" s="1"/>
  <c r="BE198" i="1"/>
  <c r="BM198" i="1" s="1"/>
  <c r="BC198" i="1"/>
  <c r="BD198" i="1" s="1"/>
  <c r="CG197" i="1"/>
  <c r="BO197" i="1"/>
  <c r="BW197" i="1" s="1"/>
  <c r="BX197" i="1" s="1"/>
  <c r="BM197" i="1"/>
  <c r="BN197" i="1" s="1"/>
  <c r="BC197" i="1"/>
  <c r="CG196" i="1"/>
  <c r="BW196" i="1"/>
  <c r="BX196" i="1" s="1"/>
  <c r="BM196" i="1"/>
  <c r="BC196" i="1"/>
  <c r="BD196" i="1" s="1"/>
  <c r="CG195" i="1"/>
  <c r="CH195" i="1" s="1"/>
  <c r="BW195" i="1"/>
  <c r="BX195" i="1" s="1"/>
  <c r="BM195" i="1"/>
  <c r="BN195" i="1" s="1"/>
  <c r="BC195" i="1"/>
  <c r="BD195" i="1" s="1"/>
  <c r="CG194" i="1"/>
  <c r="BW194" i="1"/>
  <c r="BX194" i="1" s="1"/>
  <c r="BM194" i="1"/>
  <c r="BN194" i="1" s="1"/>
  <c r="BC194" i="1"/>
  <c r="BD194" i="1" s="1"/>
  <c r="BY193" i="1"/>
  <c r="BO193" i="1"/>
  <c r="BW193" i="1" s="1"/>
  <c r="BX193" i="1" s="1"/>
  <c r="BM193" i="1"/>
  <c r="BN193" i="1" s="1"/>
  <c r="BC193" i="1"/>
  <c r="BD193" i="1" s="1"/>
  <c r="CG192" i="1"/>
  <c r="CH192" i="1" s="1"/>
  <c r="BW192" i="1"/>
  <c r="BX192" i="1" s="1"/>
  <c r="BM192" i="1"/>
  <c r="BN192" i="1" s="1"/>
  <c r="BC192" i="1"/>
  <c r="BD192" i="1" s="1"/>
  <c r="CG191" i="1"/>
  <c r="CH191" i="1" s="1"/>
  <c r="BW191" i="1"/>
  <c r="BM191" i="1"/>
  <c r="BN191" i="1" s="1"/>
  <c r="BC191" i="1"/>
  <c r="CG190" i="1"/>
  <c r="CH190" i="1" s="1"/>
  <c r="BW190" i="1"/>
  <c r="BX190" i="1" s="1"/>
  <c r="BM190" i="1"/>
  <c r="BC190" i="1"/>
  <c r="CG186" i="1"/>
  <c r="CH186" i="1" s="1"/>
  <c r="BW186" i="1"/>
  <c r="BX186" i="1" s="1"/>
  <c r="BM186" i="1"/>
  <c r="BC186" i="1"/>
  <c r="BD186" i="1" s="1"/>
  <c r="CG185" i="1"/>
  <c r="CH185" i="1" s="1"/>
  <c r="BW185" i="1"/>
  <c r="BX185" i="1" s="1"/>
  <c r="BM185" i="1"/>
  <c r="BN185" i="1" s="1"/>
  <c r="BC185" i="1"/>
  <c r="BD185" i="1" s="1"/>
  <c r="CG184" i="1"/>
  <c r="CH184" i="1" s="1"/>
  <c r="BW184" i="1"/>
  <c r="BX184" i="1" s="1"/>
  <c r="BM184" i="1"/>
  <c r="BC184" i="1"/>
  <c r="BD184" i="1" s="1"/>
  <c r="CG183" i="1"/>
  <c r="BW183" i="1"/>
  <c r="BM183" i="1"/>
  <c r="BN183" i="1" s="1"/>
  <c r="BC183" i="1"/>
  <c r="BD183" i="1" s="1"/>
  <c r="CG182" i="1"/>
  <c r="BW182" i="1"/>
  <c r="BM182" i="1"/>
  <c r="BN182" i="1" s="1"/>
  <c r="BC182" i="1"/>
  <c r="BD182" i="1" s="1"/>
  <c r="CG181" i="1"/>
  <c r="CH181" i="1" s="1"/>
  <c r="BW181" i="1"/>
  <c r="BX181" i="1" s="1"/>
  <c r="BM181" i="1"/>
  <c r="BN181" i="1" s="1"/>
  <c r="BC181" i="1"/>
  <c r="CG180" i="1"/>
  <c r="CH180" i="1" s="1"/>
  <c r="BW180" i="1"/>
  <c r="BX180" i="1" s="1"/>
  <c r="BM180" i="1"/>
  <c r="BN180" i="1" s="1"/>
  <c r="BC180" i="1"/>
  <c r="BD180" i="1" s="1"/>
  <c r="CG179" i="1"/>
  <c r="BW179" i="1"/>
  <c r="BX179" i="1" s="1"/>
  <c r="BM179" i="1"/>
  <c r="BC179" i="1"/>
  <c r="BD179" i="1" s="1"/>
  <c r="CF178" i="1"/>
  <c r="CE178" i="1"/>
  <c r="CD178" i="1"/>
  <c r="CC178" i="1"/>
  <c r="CB178" i="1"/>
  <c r="CA178" i="1"/>
  <c r="BZ178" i="1"/>
  <c r="BY178" i="1"/>
  <c r="BV178" i="1"/>
  <c r="BU178" i="1"/>
  <c r="BT178" i="1"/>
  <c r="BS178" i="1"/>
  <c r="BR178" i="1"/>
  <c r="BQ178" i="1"/>
  <c r="BP178" i="1"/>
  <c r="BO178" i="1"/>
  <c r="BL178" i="1"/>
  <c r="BK178" i="1"/>
  <c r="BJ178" i="1"/>
  <c r="BI178" i="1"/>
  <c r="BH178" i="1"/>
  <c r="BG178" i="1"/>
  <c r="BF178" i="1"/>
  <c r="BE178" i="1"/>
  <c r="BB178" i="1"/>
  <c r="BA178" i="1"/>
  <c r="AZ178" i="1"/>
  <c r="AY178" i="1"/>
  <c r="AX178" i="1"/>
  <c r="AW178" i="1"/>
  <c r="AV178" i="1"/>
  <c r="AU178" i="1"/>
  <c r="CG177" i="1"/>
  <c r="BW177" i="1"/>
  <c r="BM177" i="1"/>
  <c r="BC177" i="1"/>
  <c r="BD177" i="1" s="1"/>
  <c r="CG176" i="1"/>
  <c r="CH176" i="1" s="1"/>
  <c r="BW176" i="1"/>
  <c r="BX176" i="1" s="1"/>
  <c r="BM176" i="1"/>
  <c r="BN176" i="1" s="1"/>
  <c r="BC176" i="1"/>
  <c r="BD176" i="1" s="1"/>
  <c r="CG175" i="1"/>
  <c r="CH175" i="1" s="1"/>
  <c r="BW175" i="1"/>
  <c r="BX175" i="1" s="1"/>
  <c r="BM175" i="1"/>
  <c r="BN175" i="1" s="1"/>
  <c r="BC175" i="1"/>
  <c r="CG174" i="1"/>
  <c r="CH174" i="1" s="1"/>
  <c r="BW174" i="1"/>
  <c r="BM174" i="1"/>
  <c r="BN174" i="1" s="1"/>
  <c r="BC174" i="1"/>
  <c r="BD174" i="1" s="1"/>
  <c r="CF173" i="1"/>
  <c r="CE173" i="1"/>
  <c r="CD173" i="1"/>
  <c r="CC173" i="1"/>
  <c r="CB173" i="1"/>
  <c r="CA173" i="1"/>
  <c r="BZ173" i="1"/>
  <c r="BY173" i="1"/>
  <c r="BV173" i="1"/>
  <c r="BU173" i="1"/>
  <c r="BT173" i="1"/>
  <c r="BS173" i="1"/>
  <c r="BR173" i="1"/>
  <c r="BQ173" i="1"/>
  <c r="BP173" i="1"/>
  <c r="BO173" i="1"/>
  <c r="BL173" i="1"/>
  <c r="BK173" i="1"/>
  <c r="BJ173" i="1"/>
  <c r="BI173" i="1"/>
  <c r="BH173" i="1"/>
  <c r="BG173" i="1"/>
  <c r="BF173" i="1"/>
  <c r="BE173" i="1"/>
  <c r="BB173" i="1"/>
  <c r="BA173" i="1"/>
  <c r="AZ173" i="1"/>
  <c r="AY173" i="1"/>
  <c r="AX173" i="1"/>
  <c r="AW173" i="1"/>
  <c r="AV173" i="1"/>
  <c r="AU173" i="1"/>
  <c r="CG172" i="1"/>
  <c r="CH172" i="1" s="1"/>
  <c r="BW172" i="1"/>
  <c r="BX172" i="1" s="1"/>
  <c r="BM172" i="1"/>
  <c r="BN172" i="1" s="1"/>
  <c r="BC172" i="1"/>
  <c r="BD172" i="1" s="1"/>
  <c r="CG171" i="1"/>
  <c r="CH171" i="1" s="1"/>
  <c r="BW171" i="1"/>
  <c r="BX171" i="1" s="1"/>
  <c r="BM171" i="1"/>
  <c r="BN171" i="1" s="1"/>
  <c r="BC171" i="1"/>
  <c r="BD171" i="1" s="1"/>
  <c r="CG170" i="1"/>
  <c r="BW170" i="1"/>
  <c r="BX170" i="1" s="1"/>
  <c r="BM170" i="1"/>
  <c r="BN170" i="1" s="1"/>
  <c r="BC170" i="1"/>
  <c r="BD170" i="1" s="1"/>
  <c r="CG169" i="1"/>
  <c r="CH169" i="1" s="1"/>
  <c r="BW169" i="1"/>
  <c r="BX169" i="1" s="1"/>
  <c r="BM169" i="1"/>
  <c r="BN169" i="1" s="1"/>
  <c r="BC169" i="1"/>
  <c r="BD169" i="1" s="1"/>
  <c r="CG168" i="1"/>
  <c r="CH168" i="1" s="1"/>
  <c r="BW168" i="1"/>
  <c r="BX168" i="1" s="1"/>
  <c r="BM168" i="1"/>
  <c r="BN168" i="1" s="1"/>
  <c r="BC168" i="1"/>
  <c r="BD168" i="1" s="1"/>
  <c r="CG167" i="1"/>
  <c r="BW167" i="1"/>
  <c r="BX167" i="1" s="1"/>
  <c r="BM167" i="1"/>
  <c r="BN167" i="1" s="1"/>
  <c r="BC167" i="1"/>
  <c r="BD167" i="1" s="1"/>
  <c r="CG166" i="1"/>
  <c r="CH166" i="1" s="1"/>
  <c r="BW166" i="1"/>
  <c r="BX166" i="1" s="1"/>
  <c r="BM166" i="1"/>
  <c r="BN166" i="1" s="1"/>
  <c r="BC166" i="1"/>
  <c r="BD166" i="1" s="1"/>
  <c r="CG165" i="1"/>
  <c r="CH165" i="1" s="1"/>
  <c r="BW165" i="1"/>
  <c r="BX165" i="1" s="1"/>
  <c r="BM165" i="1"/>
  <c r="BN165" i="1" s="1"/>
  <c r="BC165" i="1"/>
  <c r="CG164" i="1"/>
  <c r="BW164" i="1"/>
  <c r="BX164" i="1" s="1"/>
  <c r="BM164" i="1"/>
  <c r="BN164" i="1" s="1"/>
  <c r="BC164" i="1"/>
  <c r="BD164" i="1" s="1"/>
  <c r="CG163" i="1"/>
  <c r="CH163" i="1" s="1"/>
  <c r="BW163" i="1"/>
  <c r="BX163" i="1" s="1"/>
  <c r="BM163" i="1"/>
  <c r="BC163" i="1"/>
  <c r="BD163" i="1" s="1"/>
  <c r="CG162" i="1"/>
  <c r="BW162" i="1"/>
  <c r="BX162" i="1" s="1"/>
  <c r="BM162" i="1"/>
  <c r="BC162" i="1"/>
  <c r="BD162" i="1" s="1"/>
  <c r="CG161" i="1"/>
  <c r="BW161" i="1"/>
  <c r="BX161" i="1" s="1"/>
  <c r="BM161" i="1"/>
  <c r="BC161" i="1"/>
  <c r="BD161" i="1" s="1"/>
  <c r="CG160" i="1"/>
  <c r="BW160" i="1"/>
  <c r="BX160" i="1" s="1"/>
  <c r="BM160" i="1"/>
  <c r="BC160" i="1"/>
  <c r="BD160" i="1" s="1"/>
  <c r="CG159" i="1"/>
  <c r="CH159" i="1" s="1"/>
  <c r="BW159" i="1"/>
  <c r="BX159" i="1" s="1"/>
  <c r="BM159" i="1"/>
  <c r="BC159" i="1"/>
  <c r="CG158" i="1"/>
  <c r="BW158" i="1"/>
  <c r="BX158" i="1" s="1"/>
  <c r="BM158" i="1"/>
  <c r="BN158" i="1" s="1"/>
  <c r="BC158" i="1"/>
  <c r="BD158" i="1" s="1"/>
  <c r="CG157" i="1"/>
  <c r="CH157" i="1" s="1"/>
  <c r="BW157" i="1"/>
  <c r="BX157" i="1" s="1"/>
  <c r="BM157" i="1"/>
  <c r="BN157" i="1" s="1"/>
  <c r="BC157" i="1"/>
  <c r="BD157" i="1" s="1"/>
  <c r="CG156" i="1"/>
  <c r="CH156" i="1" s="1"/>
  <c r="BW156" i="1"/>
  <c r="BX156" i="1" s="1"/>
  <c r="BM156" i="1"/>
  <c r="BC156" i="1"/>
  <c r="BD156" i="1" s="1"/>
  <c r="CG155" i="1"/>
  <c r="BW155" i="1"/>
  <c r="BM155" i="1"/>
  <c r="BN155" i="1" s="1"/>
  <c r="BC155" i="1"/>
  <c r="BD155" i="1" s="1"/>
  <c r="CG154" i="1"/>
  <c r="CH154" i="1" s="1"/>
  <c r="BW154" i="1"/>
  <c r="BX154" i="1" s="1"/>
  <c r="BM154" i="1"/>
  <c r="BN154" i="1" s="1"/>
  <c r="BC154" i="1"/>
  <c r="BD154" i="1" s="1"/>
  <c r="CG153" i="1"/>
  <c r="BW153" i="1"/>
  <c r="BX153" i="1" s="1"/>
  <c r="BM153" i="1"/>
  <c r="BN153" i="1" s="1"/>
  <c r="BC153" i="1"/>
  <c r="BD153" i="1" s="1"/>
  <c r="CF152" i="1"/>
  <c r="CE152" i="1"/>
  <c r="CD152" i="1"/>
  <c r="CC152" i="1"/>
  <c r="CB152" i="1"/>
  <c r="CA152" i="1"/>
  <c r="BZ152" i="1"/>
  <c r="BY152" i="1"/>
  <c r="BV152" i="1"/>
  <c r="BU152" i="1"/>
  <c r="BT152" i="1"/>
  <c r="BS152" i="1"/>
  <c r="BR152" i="1"/>
  <c r="BQ152" i="1"/>
  <c r="BP152" i="1"/>
  <c r="BO152" i="1"/>
  <c r="BL152" i="1"/>
  <c r="BK152" i="1"/>
  <c r="BJ152" i="1"/>
  <c r="BI152" i="1"/>
  <c r="BH152" i="1"/>
  <c r="BG152" i="1"/>
  <c r="BF152" i="1"/>
  <c r="BE152" i="1"/>
  <c r="BB152" i="1"/>
  <c r="BA152" i="1"/>
  <c r="AZ152" i="1"/>
  <c r="AY152" i="1"/>
  <c r="AX152" i="1"/>
  <c r="AW152" i="1"/>
  <c r="AV152" i="1"/>
  <c r="AU152" i="1"/>
  <c r="CG149" i="1"/>
  <c r="BW149" i="1"/>
  <c r="BX149" i="1" s="1"/>
  <c r="BM149" i="1"/>
  <c r="BN149" i="1" s="1"/>
  <c r="BC149" i="1"/>
  <c r="BD149" i="1" s="1"/>
  <c r="CG148" i="1"/>
  <c r="BW148" i="1"/>
  <c r="BX148" i="1" s="1"/>
  <c r="BM148" i="1"/>
  <c r="BC148" i="1"/>
  <c r="BD148" i="1" s="1"/>
  <c r="CG147" i="1"/>
  <c r="BW147" i="1"/>
  <c r="BX147" i="1" s="1"/>
  <c r="BM147" i="1"/>
  <c r="BC147" i="1"/>
  <c r="BD147" i="1" s="1"/>
  <c r="CF146" i="1"/>
  <c r="CE146" i="1"/>
  <c r="CD146" i="1"/>
  <c r="CC146" i="1"/>
  <c r="CB146" i="1"/>
  <c r="CA146" i="1"/>
  <c r="BZ146" i="1"/>
  <c r="BY146" i="1"/>
  <c r="BV146" i="1"/>
  <c r="BU146" i="1"/>
  <c r="BT146" i="1"/>
  <c r="BS146" i="1"/>
  <c r="BR146" i="1"/>
  <c r="BQ146" i="1"/>
  <c r="BP146" i="1"/>
  <c r="BO146" i="1"/>
  <c r="BL146" i="1"/>
  <c r="BK146" i="1"/>
  <c r="BJ146" i="1"/>
  <c r="BI146" i="1"/>
  <c r="BH146" i="1"/>
  <c r="BG146" i="1"/>
  <c r="BF146" i="1"/>
  <c r="BE146" i="1"/>
  <c r="BB146" i="1"/>
  <c r="BA146" i="1"/>
  <c r="AZ146" i="1"/>
  <c r="AY146" i="1"/>
  <c r="AX146" i="1"/>
  <c r="AW146" i="1"/>
  <c r="AV146" i="1"/>
  <c r="AU146" i="1"/>
  <c r="CG145" i="1"/>
  <c r="BW145" i="1"/>
  <c r="BX145" i="1" s="1"/>
  <c r="BM145" i="1"/>
  <c r="BN145" i="1" s="1"/>
  <c r="BC145" i="1"/>
  <c r="BD145" i="1" s="1"/>
  <c r="CG144" i="1"/>
  <c r="BW144" i="1"/>
  <c r="BX144" i="1" s="1"/>
  <c r="BM144" i="1"/>
  <c r="BC144" i="1"/>
  <c r="BD144" i="1" s="1"/>
  <c r="CG143" i="1"/>
  <c r="BW143" i="1"/>
  <c r="BX143" i="1" s="1"/>
  <c r="BM143" i="1"/>
  <c r="BC143" i="1"/>
  <c r="BD143" i="1" s="1"/>
  <c r="CG142" i="1"/>
  <c r="CH142" i="1" s="1"/>
  <c r="BW142" i="1"/>
  <c r="BX142" i="1" s="1"/>
  <c r="BM142" i="1"/>
  <c r="BC142" i="1"/>
  <c r="BD142" i="1" s="1"/>
  <c r="CG141" i="1"/>
  <c r="CH141" i="1" s="1"/>
  <c r="BW141" i="1"/>
  <c r="BX141" i="1" s="1"/>
  <c r="BM141" i="1"/>
  <c r="BC141" i="1"/>
  <c r="BD141" i="1" s="1"/>
  <c r="CG140" i="1"/>
  <c r="BW140" i="1"/>
  <c r="BX140" i="1" s="1"/>
  <c r="BM140" i="1"/>
  <c r="BC140" i="1"/>
  <c r="BD140" i="1" s="1"/>
  <c r="CG139" i="1"/>
  <c r="BW139" i="1"/>
  <c r="BX139" i="1" s="1"/>
  <c r="BM139" i="1"/>
  <c r="BN139" i="1" s="1"/>
  <c r="BC139" i="1"/>
  <c r="BD139" i="1" s="1"/>
  <c r="CG138" i="1"/>
  <c r="CH138" i="1" s="1"/>
  <c r="BW138" i="1"/>
  <c r="BX138" i="1" s="1"/>
  <c r="BM138" i="1"/>
  <c r="BN138" i="1" s="1"/>
  <c r="BC138" i="1"/>
  <c r="BD138" i="1" s="1"/>
  <c r="CG137" i="1"/>
  <c r="CH137" i="1" s="1"/>
  <c r="BW137" i="1"/>
  <c r="BX137" i="1" s="1"/>
  <c r="BM137" i="1"/>
  <c r="BN137" i="1" s="1"/>
  <c r="BC137" i="1"/>
  <c r="CG136" i="1"/>
  <c r="CH136" i="1" s="1"/>
  <c r="BW136" i="1"/>
  <c r="BX136" i="1" s="1"/>
  <c r="BM136" i="1"/>
  <c r="BN136" i="1" s="1"/>
  <c r="BC136" i="1"/>
  <c r="BD136" i="1" s="1"/>
  <c r="AR136" i="1"/>
  <c r="CG135" i="1"/>
  <c r="BW135" i="1"/>
  <c r="BX135" i="1" s="1"/>
  <c r="BM135" i="1"/>
  <c r="BC135" i="1"/>
  <c r="BD135" i="1" s="1"/>
  <c r="CG134" i="1"/>
  <c r="BW134" i="1"/>
  <c r="BX134" i="1" s="1"/>
  <c r="BM134" i="1"/>
  <c r="BN134" i="1" s="1"/>
  <c r="BC134" i="1"/>
  <c r="BD134" i="1" s="1"/>
  <c r="CG133" i="1"/>
  <c r="BW133" i="1"/>
  <c r="BX133" i="1" s="1"/>
  <c r="BM133" i="1"/>
  <c r="BN133" i="1" s="1"/>
  <c r="BC133" i="1"/>
  <c r="BD133" i="1" s="1"/>
  <c r="AR133" i="1"/>
  <c r="CF132" i="1"/>
  <c r="CE132" i="1"/>
  <c r="CD132" i="1"/>
  <c r="CC132" i="1"/>
  <c r="CB132" i="1"/>
  <c r="CA132" i="1"/>
  <c r="BZ132" i="1"/>
  <c r="BY132" i="1"/>
  <c r="BV132" i="1"/>
  <c r="BU132" i="1"/>
  <c r="BT132" i="1"/>
  <c r="BS132" i="1"/>
  <c r="BR132" i="1"/>
  <c r="BQ132" i="1"/>
  <c r="BP132" i="1"/>
  <c r="BO132" i="1"/>
  <c r="BL132" i="1"/>
  <c r="BK132" i="1"/>
  <c r="BJ132" i="1"/>
  <c r="BI132" i="1"/>
  <c r="BH132" i="1"/>
  <c r="BG132" i="1"/>
  <c r="BF132" i="1"/>
  <c r="BE132" i="1"/>
  <c r="BB132" i="1"/>
  <c r="BA132" i="1"/>
  <c r="AZ132" i="1"/>
  <c r="AY132" i="1"/>
  <c r="AX132" i="1"/>
  <c r="AW132" i="1"/>
  <c r="AV132" i="1"/>
  <c r="AU132" i="1"/>
  <c r="CG128" i="1"/>
  <c r="CH128" i="1" s="1"/>
  <c r="BW128" i="1"/>
  <c r="BM128" i="1"/>
  <c r="BN128" i="1" s="1"/>
  <c r="BC128" i="1"/>
  <c r="BD128" i="1" s="1"/>
  <c r="CG127" i="1"/>
  <c r="CH127" i="1" s="1"/>
  <c r="BW127" i="1"/>
  <c r="BX127" i="1" s="1"/>
  <c r="BM127" i="1"/>
  <c r="BC127" i="1"/>
  <c r="BD127" i="1" s="1"/>
  <c r="CG126" i="1"/>
  <c r="BW126" i="1"/>
  <c r="BX126" i="1" s="1"/>
  <c r="BM126" i="1"/>
  <c r="BC126" i="1"/>
  <c r="BD126" i="1" s="1"/>
  <c r="CG125" i="1"/>
  <c r="CH125" i="1" s="1"/>
  <c r="BW125" i="1"/>
  <c r="BM125" i="1"/>
  <c r="BN125" i="1" s="1"/>
  <c r="BC125" i="1"/>
  <c r="BD125" i="1" s="1"/>
  <c r="CG124" i="1"/>
  <c r="CH124" i="1" s="1"/>
  <c r="BW124" i="1"/>
  <c r="BM124" i="1"/>
  <c r="BN124" i="1" s="1"/>
  <c r="BC124" i="1"/>
  <c r="BD124" i="1" s="1"/>
  <c r="CG123" i="1"/>
  <c r="BW123" i="1"/>
  <c r="BX123" i="1" s="1"/>
  <c r="BM123" i="1"/>
  <c r="BC123" i="1"/>
  <c r="BD123" i="1" s="1"/>
  <c r="CG120" i="1"/>
  <c r="CH120" i="1" s="1"/>
  <c r="BW120" i="1"/>
  <c r="BX120" i="1" s="1"/>
  <c r="BM120" i="1"/>
  <c r="BC120" i="1"/>
  <c r="CG119" i="1"/>
  <c r="CH119" i="1" s="1"/>
  <c r="BW119" i="1"/>
  <c r="BM119" i="1"/>
  <c r="BN119" i="1" s="1"/>
  <c r="BC119" i="1"/>
  <c r="CF118" i="1"/>
  <c r="CF114" i="1" s="1"/>
  <c r="CE118" i="1"/>
  <c r="CE114" i="1" s="1"/>
  <c r="CD118" i="1"/>
  <c r="CD114" i="1" s="1"/>
  <c r="CC118" i="1"/>
  <c r="CC114" i="1" s="1"/>
  <c r="CB118" i="1"/>
  <c r="CB114" i="1" s="1"/>
  <c r="CA118" i="1"/>
  <c r="CA114" i="1" s="1"/>
  <c r="BZ118" i="1"/>
  <c r="BZ114" i="1" s="1"/>
  <c r="BY118" i="1"/>
  <c r="BY114" i="1" s="1"/>
  <c r="BV118" i="1"/>
  <c r="BV114" i="1" s="1"/>
  <c r="BU118" i="1"/>
  <c r="BU114" i="1" s="1"/>
  <c r="BT118" i="1"/>
  <c r="BT114" i="1" s="1"/>
  <c r="BS118" i="1"/>
  <c r="BS114" i="1" s="1"/>
  <c r="BR118" i="1"/>
  <c r="BR114" i="1" s="1"/>
  <c r="BQ118" i="1"/>
  <c r="BQ114" i="1" s="1"/>
  <c r="BP118" i="1"/>
  <c r="BP114" i="1" s="1"/>
  <c r="BO118" i="1"/>
  <c r="BO114" i="1" s="1"/>
  <c r="BL118" i="1"/>
  <c r="BL114" i="1" s="1"/>
  <c r="BK118" i="1"/>
  <c r="BK114" i="1" s="1"/>
  <c r="BJ118" i="1"/>
  <c r="BJ114" i="1" s="1"/>
  <c r="BI118" i="1"/>
  <c r="BI114" i="1" s="1"/>
  <c r="BH118" i="1"/>
  <c r="BH114" i="1" s="1"/>
  <c r="BG118" i="1"/>
  <c r="BG114" i="1" s="1"/>
  <c r="BF118" i="1"/>
  <c r="BF114" i="1" s="1"/>
  <c r="BE118" i="1"/>
  <c r="BE114" i="1" s="1"/>
  <c r="BB118" i="1"/>
  <c r="BB114" i="1" s="1"/>
  <c r="BA118" i="1"/>
  <c r="BA114" i="1" s="1"/>
  <c r="AZ118" i="1"/>
  <c r="AZ114" i="1" s="1"/>
  <c r="AY118" i="1"/>
  <c r="AY114" i="1" s="1"/>
  <c r="AX118" i="1"/>
  <c r="AX114" i="1" s="1"/>
  <c r="AW118" i="1"/>
  <c r="AW114" i="1" s="1"/>
  <c r="AV118" i="1"/>
  <c r="AV114" i="1" s="1"/>
  <c r="AU118" i="1"/>
  <c r="AU114" i="1" s="1"/>
  <c r="CG117" i="1"/>
  <c r="CH117" i="1" s="1"/>
  <c r="BW117" i="1"/>
  <c r="BM117" i="1"/>
  <c r="BN117" i="1" s="1"/>
  <c r="BC117" i="1"/>
  <c r="CG116" i="1"/>
  <c r="CH116" i="1" s="1"/>
  <c r="BW116" i="1"/>
  <c r="BX116" i="1" s="1"/>
  <c r="BM116" i="1"/>
  <c r="BC116" i="1"/>
  <c r="BD116" i="1" s="1"/>
  <c r="CG115" i="1"/>
  <c r="BW115" i="1"/>
  <c r="BX115" i="1" s="1"/>
  <c r="BM115" i="1"/>
  <c r="BC115" i="1"/>
  <c r="BD115" i="1" s="1"/>
  <c r="CG113" i="1"/>
  <c r="CH113" i="1" s="1"/>
  <c r="BW113" i="1"/>
  <c r="BX113" i="1" s="1"/>
  <c r="BM113" i="1"/>
  <c r="BN113" i="1" s="1"/>
  <c r="BC113" i="1"/>
  <c r="BD113" i="1" s="1"/>
  <c r="CG112" i="1"/>
  <c r="CH112" i="1" s="1"/>
  <c r="BW112" i="1"/>
  <c r="BM112" i="1"/>
  <c r="BN112" i="1" s="1"/>
  <c r="BC112" i="1"/>
  <c r="BD112" i="1" s="1"/>
  <c r="CG111" i="1"/>
  <c r="CH111" i="1" s="1"/>
  <c r="BW111" i="1"/>
  <c r="BM111" i="1"/>
  <c r="BC111" i="1"/>
  <c r="BD111" i="1" s="1"/>
  <c r="CF110" i="1"/>
  <c r="CE110" i="1"/>
  <c r="CD110" i="1"/>
  <c r="CC110" i="1"/>
  <c r="CB110" i="1"/>
  <c r="CA110" i="1"/>
  <c r="BZ110" i="1"/>
  <c r="BY110" i="1"/>
  <c r="BV110" i="1"/>
  <c r="BU110" i="1"/>
  <c r="BT110" i="1"/>
  <c r="BS110" i="1"/>
  <c r="BR110" i="1"/>
  <c r="BQ110" i="1"/>
  <c r="BP110" i="1"/>
  <c r="BO110" i="1"/>
  <c r="BL110" i="1"/>
  <c r="BK110" i="1"/>
  <c r="BJ110" i="1"/>
  <c r="BI110" i="1"/>
  <c r="BH110" i="1"/>
  <c r="BG110" i="1"/>
  <c r="BF110" i="1"/>
  <c r="BE110" i="1"/>
  <c r="BB110" i="1"/>
  <c r="BA110" i="1"/>
  <c r="AZ110" i="1"/>
  <c r="AY110" i="1"/>
  <c r="AX110" i="1"/>
  <c r="AW110" i="1"/>
  <c r="AV110" i="1"/>
  <c r="AU110" i="1"/>
  <c r="CG109" i="1"/>
  <c r="CH109" i="1" s="1"/>
  <c r="BW109" i="1"/>
  <c r="BM109" i="1"/>
  <c r="BN109" i="1" s="1"/>
  <c r="BC109" i="1"/>
  <c r="BD109" i="1" s="1"/>
  <c r="CG108" i="1"/>
  <c r="CH108" i="1" s="1"/>
  <c r="BW108" i="1"/>
  <c r="BM108" i="1"/>
  <c r="BN108" i="1" s="1"/>
  <c r="BC108" i="1"/>
  <c r="BD108" i="1" s="1"/>
  <c r="CG107" i="1"/>
  <c r="CH107" i="1" s="1"/>
  <c r="BW107" i="1"/>
  <c r="BX107" i="1" s="1"/>
  <c r="BM107" i="1"/>
  <c r="BN107" i="1" s="1"/>
  <c r="BC107" i="1"/>
  <c r="BD107" i="1" s="1"/>
  <c r="CG106" i="1"/>
  <c r="CH106" i="1" s="1"/>
  <c r="BW106" i="1"/>
  <c r="BM106" i="1"/>
  <c r="BN106" i="1" s="1"/>
  <c r="BC106" i="1"/>
  <c r="BD106" i="1" s="1"/>
  <c r="CG105" i="1"/>
  <c r="CH105" i="1" s="1"/>
  <c r="BW105" i="1"/>
  <c r="BM105" i="1"/>
  <c r="BN105" i="1" s="1"/>
  <c r="BC105" i="1"/>
  <c r="CG101" i="1"/>
  <c r="BW101" i="1"/>
  <c r="BX101" i="1" s="1"/>
  <c r="BM101" i="1"/>
  <c r="BN101" i="1" s="1"/>
  <c r="BC101" i="1"/>
  <c r="BD101" i="1" s="1"/>
  <c r="CG100" i="1"/>
  <c r="CH100" i="1" s="1"/>
  <c r="BW100" i="1"/>
  <c r="BX100" i="1" s="1"/>
  <c r="BM100" i="1"/>
  <c r="BN100" i="1" s="1"/>
  <c r="BC100" i="1"/>
  <c r="BD100" i="1" s="1"/>
  <c r="CG99" i="1"/>
  <c r="CH99" i="1" s="1"/>
  <c r="BW99" i="1"/>
  <c r="BX99" i="1" s="1"/>
  <c r="BM99" i="1"/>
  <c r="BC99" i="1"/>
  <c r="CG95" i="1"/>
  <c r="CH95" i="1" s="1"/>
  <c r="BW95" i="1"/>
  <c r="BX95" i="1" s="1"/>
  <c r="BM95" i="1"/>
  <c r="BC95" i="1"/>
  <c r="BD95" i="1" s="1"/>
  <c r="CG94" i="1"/>
  <c r="BW94" i="1"/>
  <c r="BX94" i="1" s="1"/>
  <c r="BM94" i="1"/>
  <c r="BN94" i="1" s="1"/>
  <c r="BC94" i="1"/>
  <c r="BD94" i="1" s="1"/>
  <c r="CG93" i="1"/>
  <c r="BW93" i="1"/>
  <c r="BM93" i="1"/>
  <c r="BN93" i="1" s="1"/>
  <c r="BC93" i="1"/>
  <c r="BD93" i="1" s="1"/>
  <c r="CG89" i="1"/>
  <c r="CH89" i="1" s="1"/>
  <c r="BW89" i="1"/>
  <c r="BX89" i="1" s="1"/>
  <c r="BM89" i="1"/>
  <c r="BC89" i="1"/>
  <c r="BD89" i="1" s="1"/>
  <c r="CG88" i="1"/>
  <c r="CH88" i="1" s="1"/>
  <c r="BW88" i="1"/>
  <c r="BX88" i="1" s="1"/>
  <c r="BM88" i="1"/>
  <c r="BN88" i="1" s="1"/>
  <c r="BC88" i="1"/>
  <c r="BD88" i="1" s="1"/>
  <c r="CG87" i="1"/>
  <c r="CH87" i="1" s="1"/>
  <c r="BW87" i="1"/>
  <c r="BX87" i="1" s="1"/>
  <c r="BM87" i="1"/>
  <c r="BN87" i="1" s="1"/>
  <c r="BC87" i="1"/>
  <c r="BD87" i="1" s="1"/>
  <c r="CG86" i="1"/>
  <c r="BW86" i="1"/>
  <c r="BX86" i="1" s="1"/>
  <c r="BM86" i="1"/>
  <c r="BC86" i="1"/>
  <c r="BD86" i="1" s="1"/>
  <c r="CG85" i="1"/>
  <c r="CH85" i="1" s="1"/>
  <c r="BW85" i="1"/>
  <c r="BX85" i="1" s="1"/>
  <c r="BM85" i="1"/>
  <c r="BC85" i="1"/>
  <c r="BD85" i="1" s="1"/>
  <c r="CG84" i="1"/>
  <c r="CH84" i="1" s="1"/>
  <c r="BW84" i="1"/>
  <c r="BX84" i="1" s="1"/>
  <c r="BM84" i="1"/>
  <c r="BN84" i="1" s="1"/>
  <c r="BC84" i="1"/>
  <c r="BD84" i="1" s="1"/>
  <c r="CG83" i="1"/>
  <c r="CH83" i="1" s="1"/>
  <c r="BW83" i="1"/>
  <c r="BX83" i="1" s="1"/>
  <c r="BM83" i="1"/>
  <c r="BN83" i="1" s="1"/>
  <c r="BC83" i="1"/>
  <c r="BD83" i="1" s="1"/>
  <c r="CG82" i="1"/>
  <c r="BW82" i="1"/>
  <c r="BX82" i="1" s="1"/>
  <c r="BM82" i="1"/>
  <c r="BC82" i="1"/>
  <c r="BD82" i="1" s="1"/>
  <c r="CG78" i="1"/>
  <c r="CH78" i="1" s="1"/>
  <c r="BW78" i="1"/>
  <c r="BX78" i="1" s="1"/>
  <c r="BM78" i="1"/>
  <c r="BN78" i="1" s="1"/>
  <c r="BC78" i="1"/>
  <c r="BD78" i="1" s="1"/>
  <c r="CG77" i="1"/>
  <c r="CH77" i="1" s="1"/>
  <c r="BW77" i="1"/>
  <c r="BM77" i="1"/>
  <c r="BC77" i="1"/>
  <c r="BD77" i="1" s="1"/>
  <c r="CG76" i="1"/>
  <c r="BW76" i="1"/>
  <c r="BX76" i="1" s="1"/>
  <c r="BM76" i="1"/>
  <c r="BN76" i="1" s="1"/>
  <c r="BC76" i="1"/>
  <c r="BD76" i="1" s="1"/>
  <c r="CF75" i="1"/>
  <c r="CE75" i="1"/>
  <c r="CD75" i="1"/>
  <c r="CC75" i="1"/>
  <c r="CB75" i="1"/>
  <c r="CA75" i="1"/>
  <c r="BZ75" i="1"/>
  <c r="BY75" i="1"/>
  <c r="BV75" i="1"/>
  <c r="BU75" i="1"/>
  <c r="BT75" i="1"/>
  <c r="BS75" i="1"/>
  <c r="BR75" i="1"/>
  <c r="BQ75" i="1"/>
  <c r="BP75" i="1"/>
  <c r="BO75" i="1"/>
  <c r="BL75" i="1"/>
  <c r="BK75" i="1"/>
  <c r="BJ75" i="1"/>
  <c r="BI75" i="1"/>
  <c r="BH75" i="1"/>
  <c r="BG75" i="1"/>
  <c r="BF75" i="1"/>
  <c r="BE75" i="1"/>
  <c r="BB75" i="1"/>
  <c r="BA75" i="1"/>
  <c r="AZ75" i="1"/>
  <c r="AY75" i="1"/>
  <c r="AX75" i="1"/>
  <c r="AW75" i="1"/>
  <c r="AV75" i="1"/>
  <c r="AU75" i="1"/>
  <c r="CG74" i="1"/>
  <c r="CH74" i="1" s="1"/>
  <c r="BW74" i="1"/>
  <c r="BX74" i="1" s="1"/>
  <c r="BM74" i="1"/>
  <c r="BC74" i="1"/>
  <c r="BD74" i="1" s="1"/>
  <c r="CG73" i="1"/>
  <c r="CH73" i="1" s="1"/>
  <c r="BW73" i="1"/>
  <c r="BX73" i="1" s="1"/>
  <c r="BM73" i="1"/>
  <c r="BC73" i="1"/>
  <c r="BD73" i="1" s="1"/>
  <c r="CG72" i="1"/>
  <c r="BW72" i="1"/>
  <c r="BX72" i="1" s="1"/>
  <c r="BM72" i="1"/>
  <c r="BC72" i="1"/>
  <c r="BD72" i="1" s="1"/>
  <c r="CG71" i="1"/>
  <c r="BW71" i="1"/>
  <c r="BX71" i="1" s="1"/>
  <c r="BM71" i="1"/>
  <c r="BN71" i="1" s="1"/>
  <c r="BC71" i="1"/>
  <c r="BD71" i="1" s="1"/>
  <c r="CG70" i="1"/>
  <c r="CH70" i="1" s="1"/>
  <c r="BW70" i="1"/>
  <c r="BX70" i="1" s="1"/>
  <c r="BM70" i="1"/>
  <c r="BN70" i="1" s="1"/>
  <c r="BC70" i="1"/>
  <c r="BD70" i="1" s="1"/>
  <c r="CG69" i="1"/>
  <c r="BW69" i="1"/>
  <c r="BX69" i="1" s="1"/>
  <c r="BM69" i="1"/>
  <c r="BC69" i="1"/>
  <c r="BD69" i="1" s="1"/>
  <c r="CG68" i="1"/>
  <c r="BW68" i="1"/>
  <c r="BX68" i="1" s="1"/>
  <c r="BM68" i="1"/>
  <c r="BC68" i="1"/>
  <c r="BD68" i="1" s="1"/>
  <c r="CG67" i="1"/>
  <c r="CH67" i="1" s="1"/>
  <c r="BW67" i="1"/>
  <c r="BM67" i="1"/>
  <c r="BN67" i="1" s="1"/>
  <c r="BC67" i="1"/>
  <c r="BD67" i="1" s="1"/>
  <c r="CF66" i="1"/>
  <c r="CE66" i="1"/>
  <c r="CD66" i="1"/>
  <c r="CC66" i="1"/>
  <c r="CB66" i="1"/>
  <c r="CA66" i="1"/>
  <c r="BZ66" i="1"/>
  <c r="BY66" i="1"/>
  <c r="BV66" i="1"/>
  <c r="BU66" i="1"/>
  <c r="BT66" i="1"/>
  <c r="BS66" i="1"/>
  <c r="BR66" i="1"/>
  <c r="BQ66" i="1"/>
  <c r="BP66" i="1"/>
  <c r="BO66" i="1"/>
  <c r="BL66" i="1"/>
  <c r="BK66" i="1"/>
  <c r="BJ66" i="1"/>
  <c r="BI66" i="1"/>
  <c r="BH66" i="1"/>
  <c r="BG66" i="1"/>
  <c r="BF66" i="1"/>
  <c r="BE66" i="1"/>
  <c r="BB66" i="1"/>
  <c r="BA66" i="1"/>
  <c r="AZ66" i="1"/>
  <c r="AY66" i="1"/>
  <c r="AX66" i="1"/>
  <c r="AW66" i="1"/>
  <c r="AV66" i="1"/>
  <c r="AU66" i="1"/>
  <c r="CG63" i="1"/>
  <c r="BW63" i="1"/>
  <c r="BX63" i="1" s="1"/>
  <c r="BM63" i="1"/>
  <c r="BN63" i="1" s="1"/>
  <c r="BC63" i="1"/>
  <c r="BD63" i="1" s="1"/>
  <c r="CG62" i="1"/>
  <c r="BW62" i="1"/>
  <c r="BX62" i="1" s="1"/>
  <c r="BM62" i="1"/>
  <c r="BN62" i="1" s="1"/>
  <c r="BC62" i="1"/>
  <c r="BD62" i="1" s="1"/>
  <c r="CG61" i="1"/>
  <c r="CH61" i="1" s="1"/>
  <c r="BW61" i="1"/>
  <c r="BX61" i="1" s="1"/>
  <c r="BM61" i="1"/>
  <c r="BC61" i="1"/>
  <c r="CF60" i="1"/>
  <c r="CE60" i="1"/>
  <c r="CD60" i="1"/>
  <c r="CC60" i="1"/>
  <c r="CB60" i="1"/>
  <c r="CA60" i="1"/>
  <c r="BZ60" i="1"/>
  <c r="BY60" i="1"/>
  <c r="BV60" i="1"/>
  <c r="BU60" i="1"/>
  <c r="BT60" i="1"/>
  <c r="BS60" i="1"/>
  <c r="BR60" i="1"/>
  <c r="BQ60" i="1"/>
  <c r="BP60" i="1"/>
  <c r="BO60" i="1"/>
  <c r="BL60" i="1"/>
  <c r="BK60" i="1"/>
  <c r="BJ60" i="1"/>
  <c r="BI60" i="1"/>
  <c r="BH60" i="1"/>
  <c r="BG60" i="1"/>
  <c r="BF60" i="1"/>
  <c r="BE60" i="1"/>
  <c r="BB60" i="1"/>
  <c r="BA60" i="1"/>
  <c r="AZ60" i="1"/>
  <c r="AY60" i="1"/>
  <c r="AX60" i="1"/>
  <c r="AW60" i="1"/>
  <c r="AV60" i="1"/>
  <c r="AU60" i="1"/>
  <c r="CG59" i="1"/>
  <c r="CH59" i="1" s="1"/>
  <c r="BW59" i="1"/>
  <c r="BX59" i="1" s="1"/>
  <c r="BM59" i="1"/>
  <c r="BN59" i="1" s="1"/>
  <c r="BC59" i="1"/>
  <c r="BD59" i="1" s="1"/>
  <c r="CG58" i="1"/>
  <c r="CH58" i="1" s="1"/>
  <c r="BW58" i="1"/>
  <c r="BX58" i="1" s="1"/>
  <c r="BM58" i="1"/>
  <c r="BC58" i="1"/>
  <c r="BD58" i="1" s="1"/>
  <c r="CF57" i="1"/>
  <c r="CE57" i="1"/>
  <c r="CD57" i="1"/>
  <c r="CC57" i="1"/>
  <c r="CB57" i="1"/>
  <c r="CA57" i="1"/>
  <c r="BZ57" i="1"/>
  <c r="BY57" i="1"/>
  <c r="BV57" i="1"/>
  <c r="BU57" i="1"/>
  <c r="BT57" i="1"/>
  <c r="BS57" i="1"/>
  <c r="BR57" i="1"/>
  <c r="BQ57" i="1"/>
  <c r="BP57" i="1"/>
  <c r="BO57" i="1"/>
  <c r="BL57" i="1"/>
  <c r="BK57" i="1"/>
  <c r="BJ57" i="1"/>
  <c r="BI57" i="1"/>
  <c r="BH57" i="1"/>
  <c r="BG57" i="1"/>
  <c r="BF57" i="1"/>
  <c r="BE57" i="1"/>
  <c r="BB57" i="1"/>
  <c r="BA57" i="1"/>
  <c r="AZ57" i="1"/>
  <c r="AY57" i="1"/>
  <c r="AX57" i="1"/>
  <c r="AW57" i="1"/>
  <c r="AV57" i="1"/>
  <c r="AU57" i="1"/>
  <c r="CG56" i="1"/>
  <c r="CH56" i="1" s="1"/>
  <c r="BW56" i="1"/>
  <c r="BX56" i="1" s="1"/>
  <c r="BM56" i="1"/>
  <c r="BC56" i="1"/>
  <c r="BD56" i="1" s="1"/>
  <c r="CG55" i="1"/>
  <c r="CH55" i="1" s="1"/>
  <c r="BW55" i="1"/>
  <c r="BX55" i="1" s="1"/>
  <c r="BM55" i="1"/>
  <c r="BN55" i="1" s="1"/>
  <c r="BC55" i="1"/>
  <c r="BD55" i="1" s="1"/>
  <c r="CG54" i="1"/>
  <c r="CH54" i="1" s="1"/>
  <c r="BW54" i="1"/>
  <c r="BX54" i="1" s="1"/>
  <c r="BM54" i="1"/>
  <c r="BN54" i="1" s="1"/>
  <c r="BC54" i="1"/>
  <c r="BD54" i="1" s="1"/>
  <c r="CG53" i="1"/>
  <c r="CH53" i="1" s="1"/>
  <c r="BW53" i="1"/>
  <c r="BM53" i="1"/>
  <c r="BN53" i="1" s="1"/>
  <c r="BC53" i="1"/>
  <c r="BD53" i="1" s="1"/>
  <c r="CG52" i="1"/>
  <c r="CH52" i="1" s="1"/>
  <c r="BW52" i="1"/>
  <c r="BX52" i="1" s="1"/>
  <c r="BM52" i="1"/>
  <c r="BN52" i="1" s="1"/>
  <c r="BC52" i="1"/>
  <c r="BD52" i="1" s="1"/>
  <c r="CG51" i="1"/>
  <c r="CH51" i="1" s="1"/>
  <c r="BW51" i="1"/>
  <c r="BX51" i="1" s="1"/>
  <c r="BM51" i="1"/>
  <c r="BN51" i="1" s="1"/>
  <c r="BC51" i="1"/>
  <c r="BD51" i="1" s="1"/>
  <c r="CG50" i="1"/>
  <c r="CH50" i="1" s="1"/>
  <c r="BW50" i="1"/>
  <c r="BX50" i="1" s="1"/>
  <c r="BM50" i="1"/>
  <c r="BN50" i="1" s="1"/>
  <c r="BC50" i="1"/>
  <c r="BD50" i="1" s="1"/>
  <c r="CF49" i="1"/>
  <c r="CE49" i="1"/>
  <c r="CD49" i="1"/>
  <c r="CC49" i="1"/>
  <c r="CB49" i="1"/>
  <c r="CA49" i="1"/>
  <c r="BZ49" i="1"/>
  <c r="BY49" i="1"/>
  <c r="BV49" i="1"/>
  <c r="BU49" i="1"/>
  <c r="BT49" i="1"/>
  <c r="BS49" i="1"/>
  <c r="BR49" i="1"/>
  <c r="BQ49" i="1"/>
  <c r="BP49" i="1"/>
  <c r="BO49" i="1"/>
  <c r="BL49" i="1"/>
  <c r="BK49" i="1"/>
  <c r="BJ49" i="1"/>
  <c r="BI49" i="1"/>
  <c r="BH49" i="1"/>
  <c r="BG49" i="1"/>
  <c r="BF49" i="1"/>
  <c r="BE49" i="1"/>
  <c r="BB49" i="1"/>
  <c r="BA49" i="1"/>
  <c r="AZ49" i="1"/>
  <c r="AY49" i="1"/>
  <c r="AX49" i="1"/>
  <c r="AW49" i="1"/>
  <c r="AV49" i="1"/>
  <c r="AU49" i="1"/>
  <c r="CG46" i="1"/>
  <c r="CH46" i="1" s="1"/>
  <c r="BW46" i="1"/>
  <c r="BX46" i="1" s="1"/>
  <c r="BM46" i="1"/>
  <c r="BN46" i="1" s="1"/>
  <c r="BC46" i="1"/>
  <c r="CG45" i="1"/>
  <c r="BW45" i="1"/>
  <c r="BX45" i="1" s="1"/>
  <c r="BM45" i="1"/>
  <c r="BN45" i="1" s="1"/>
  <c r="BC45" i="1"/>
  <c r="BD45" i="1" s="1"/>
  <c r="CG44" i="1"/>
  <c r="CH44" i="1" s="1"/>
  <c r="BW44" i="1"/>
  <c r="BX44" i="1" s="1"/>
  <c r="BM44" i="1"/>
  <c r="BC44" i="1"/>
  <c r="BD44" i="1" s="1"/>
  <c r="CG43" i="1"/>
  <c r="BW43" i="1"/>
  <c r="BX43" i="1" s="1"/>
  <c r="BM43" i="1"/>
  <c r="BN43" i="1" s="1"/>
  <c r="BC43" i="1"/>
  <c r="BD43" i="1" s="1"/>
  <c r="CG42" i="1"/>
  <c r="BW42" i="1"/>
  <c r="BX42" i="1" s="1"/>
  <c r="BM42" i="1"/>
  <c r="BN42" i="1" s="1"/>
  <c r="BC42" i="1"/>
  <c r="BD42" i="1" s="1"/>
  <c r="CG41" i="1"/>
  <c r="CH41" i="1" s="1"/>
  <c r="BW41" i="1"/>
  <c r="BX41" i="1" s="1"/>
  <c r="BM41" i="1"/>
  <c r="BC41" i="1"/>
  <c r="BD41" i="1" s="1"/>
  <c r="CG40" i="1"/>
  <c r="CH40" i="1" s="1"/>
  <c r="BW40" i="1"/>
  <c r="BX40" i="1" s="1"/>
  <c r="BM40" i="1"/>
  <c r="BN40" i="1" s="1"/>
  <c r="BC40" i="1"/>
  <c r="BD40" i="1" s="1"/>
  <c r="CG39" i="1"/>
  <c r="BW39" i="1"/>
  <c r="BM39" i="1"/>
  <c r="BC39" i="1"/>
  <c r="BD39" i="1" s="1"/>
  <c r="CF38" i="1"/>
  <c r="CF37" i="1" s="1"/>
  <c r="CF36" i="1" s="1"/>
  <c r="CE38" i="1"/>
  <c r="CD38" i="1"/>
  <c r="CD37" i="1" s="1"/>
  <c r="CD36" i="1" s="1"/>
  <c r="CC38" i="1"/>
  <c r="CB38" i="1"/>
  <c r="CB37" i="1" s="1"/>
  <c r="CB36" i="1" s="1"/>
  <c r="CA38" i="1"/>
  <c r="BZ38" i="1"/>
  <c r="BZ37" i="1" s="1"/>
  <c r="BZ36" i="1" s="1"/>
  <c r="BY38" i="1"/>
  <c r="BY37" i="1" s="1"/>
  <c r="BY36" i="1" s="1"/>
  <c r="BV38" i="1"/>
  <c r="BV37" i="1" s="1"/>
  <c r="BV36" i="1" s="1"/>
  <c r="BU38" i="1"/>
  <c r="BT38" i="1"/>
  <c r="BT37" i="1" s="1"/>
  <c r="BT36" i="1" s="1"/>
  <c r="BS38" i="1"/>
  <c r="BS37" i="1" s="1"/>
  <c r="BS36" i="1" s="1"/>
  <c r="BR38" i="1"/>
  <c r="BR37" i="1" s="1"/>
  <c r="BR36" i="1" s="1"/>
  <c r="BQ38" i="1"/>
  <c r="BP38" i="1"/>
  <c r="BP37" i="1" s="1"/>
  <c r="BP36" i="1" s="1"/>
  <c r="BO38" i="1"/>
  <c r="BL38" i="1"/>
  <c r="BL37" i="1" s="1"/>
  <c r="BL36" i="1" s="1"/>
  <c r="BK38" i="1"/>
  <c r="BK37" i="1" s="1"/>
  <c r="BK36" i="1" s="1"/>
  <c r="BJ38" i="1"/>
  <c r="BJ37" i="1" s="1"/>
  <c r="BJ36" i="1" s="1"/>
  <c r="BI38" i="1"/>
  <c r="BI37" i="1" s="1"/>
  <c r="BI36" i="1" s="1"/>
  <c r="BH38" i="1"/>
  <c r="BG38" i="1"/>
  <c r="BG37" i="1" s="1"/>
  <c r="BG36" i="1" s="1"/>
  <c r="BF38" i="1"/>
  <c r="BF37" i="1" s="1"/>
  <c r="BF36" i="1" s="1"/>
  <c r="BE38" i="1"/>
  <c r="BB38" i="1"/>
  <c r="BB37" i="1" s="1"/>
  <c r="BB36" i="1" s="1"/>
  <c r="BA38" i="1"/>
  <c r="BA37" i="1" s="1"/>
  <c r="BA36" i="1" s="1"/>
  <c r="AZ38" i="1"/>
  <c r="AZ37" i="1" s="1"/>
  <c r="AZ36" i="1" s="1"/>
  <c r="AY38" i="1"/>
  <c r="AY37" i="1" s="1"/>
  <c r="AY36" i="1" s="1"/>
  <c r="AX38" i="1"/>
  <c r="AX37" i="1" s="1"/>
  <c r="AX36" i="1" s="1"/>
  <c r="AW38" i="1"/>
  <c r="AW37" i="1" s="1"/>
  <c r="AW36" i="1" s="1"/>
  <c r="AV38" i="1"/>
  <c r="AV37" i="1" s="1"/>
  <c r="AV36" i="1" s="1"/>
  <c r="AU38" i="1"/>
  <c r="AU37" i="1" s="1"/>
  <c r="AU36" i="1" s="1"/>
  <c r="CG35" i="1"/>
  <c r="BW35" i="1"/>
  <c r="BX35" i="1" s="1"/>
  <c r="BM35" i="1"/>
  <c r="BN35" i="1" s="1"/>
  <c r="BC35" i="1"/>
  <c r="CG34" i="1"/>
  <c r="BW34" i="1"/>
  <c r="BX34" i="1" s="1"/>
  <c r="BM34" i="1"/>
  <c r="BN34" i="1" s="1"/>
  <c r="BC34" i="1"/>
  <c r="CG33" i="1"/>
  <c r="BW33" i="1"/>
  <c r="BX33" i="1" s="1"/>
  <c r="BM33" i="1"/>
  <c r="BN33" i="1" s="1"/>
  <c r="BC33" i="1"/>
  <c r="CG32" i="1"/>
  <c r="BW32" i="1"/>
  <c r="BX32" i="1" s="1"/>
  <c r="BM32" i="1"/>
  <c r="BN32" i="1" s="1"/>
  <c r="BC32" i="1"/>
  <c r="CG31" i="1"/>
  <c r="BW31" i="1"/>
  <c r="BM31" i="1"/>
  <c r="BN31" i="1" s="1"/>
  <c r="BC31" i="1"/>
  <c r="CG30" i="1"/>
  <c r="BW30" i="1"/>
  <c r="BX30" i="1" s="1"/>
  <c r="BM30" i="1"/>
  <c r="BC30" i="1"/>
  <c r="BD30" i="1" s="1"/>
  <c r="CF29" i="1"/>
  <c r="CE29" i="1"/>
  <c r="CD29" i="1"/>
  <c r="CC29" i="1"/>
  <c r="CB29" i="1"/>
  <c r="CA29" i="1"/>
  <c r="BZ29" i="1"/>
  <c r="BY29" i="1"/>
  <c r="BV29" i="1"/>
  <c r="BU29" i="1"/>
  <c r="BT29" i="1"/>
  <c r="BS29" i="1"/>
  <c r="BR29" i="1"/>
  <c r="BQ29" i="1"/>
  <c r="BP29" i="1"/>
  <c r="BO29" i="1"/>
  <c r="BL29" i="1"/>
  <c r="BK29" i="1"/>
  <c r="BJ29" i="1"/>
  <c r="BI29" i="1"/>
  <c r="BH29" i="1"/>
  <c r="BG29" i="1"/>
  <c r="BF29" i="1"/>
  <c r="BE29" i="1"/>
  <c r="BB29" i="1"/>
  <c r="BA29" i="1"/>
  <c r="AZ29" i="1"/>
  <c r="AY29" i="1"/>
  <c r="AX29" i="1"/>
  <c r="AW29" i="1"/>
  <c r="AV29" i="1"/>
  <c r="AU29" i="1"/>
  <c r="CG28" i="1"/>
  <c r="CH28" i="1" s="1"/>
  <c r="BW28" i="1"/>
  <c r="BX28" i="1" s="1"/>
  <c r="BM28" i="1"/>
  <c r="BM27" i="1" s="1"/>
  <c r="BC28" i="1"/>
  <c r="BD28" i="1" s="1"/>
  <c r="CF27" i="1"/>
  <c r="CF25" i="1" s="1"/>
  <c r="CE27" i="1"/>
  <c r="CD27" i="1"/>
  <c r="CD25" i="1" s="1"/>
  <c r="CC27" i="1"/>
  <c r="CC25" i="1" s="1"/>
  <c r="CB27" i="1"/>
  <c r="CB25" i="1" s="1"/>
  <c r="CA27" i="1"/>
  <c r="CA25" i="1" s="1"/>
  <c r="BZ27" i="1"/>
  <c r="BZ25" i="1" s="1"/>
  <c r="BY27" i="1"/>
  <c r="BY25" i="1" s="1"/>
  <c r="BV27" i="1"/>
  <c r="BV25" i="1" s="1"/>
  <c r="BU27" i="1"/>
  <c r="BU25" i="1" s="1"/>
  <c r="BT27" i="1"/>
  <c r="BT25" i="1" s="1"/>
  <c r="BS27" i="1"/>
  <c r="BS25" i="1" s="1"/>
  <c r="BR27" i="1"/>
  <c r="BR25" i="1" s="1"/>
  <c r="BQ27" i="1"/>
  <c r="BQ25" i="1" s="1"/>
  <c r="BP27" i="1"/>
  <c r="BP25" i="1" s="1"/>
  <c r="BO27" i="1"/>
  <c r="BO25" i="1" s="1"/>
  <c r="BL27" i="1"/>
  <c r="BL25" i="1" s="1"/>
  <c r="BK27" i="1"/>
  <c r="BK25" i="1" s="1"/>
  <c r="BJ27" i="1"/>
  <c r="BJ25" i="1" s="1"/>
  <c r="BI27" i="1"/>
  <c r="BI25" i="1" s="1"/>
  <c r="BH27" i="1"/>
  <c r="BH25" i="1" s="1"/>
  <c r="BG27" i="1"/>
  <c r="BG25" i="1" s="1"/>
  <c r="BF27" i="1"/>
  <c r="BF25" i="1" s="1"/>
  <c r="BE27" i="1"/>
  <c r="BE25" i="1" s="1"/>
  <c r="BB27" i="1"/>
  <c r="BB25" i="1" s="1"/>
  <c r="BA27" i="1"/>
  <c r="BA25" i="1" s="1"/>
  <c r="AZ27" i="1"/>
  <c r="AZ25" i="1" s="1"/>
  <c r="AY27" i="1"/>
  <c r="AY25" i="1" s="1"/>
  <c r="AX27" i="1"/>
  <c r="AX25" i="1" s="1"/>
  <c r="AW27" i="1"/>
  <c r="AW25" i="1" s="1"/>
  <c r="AV27" i="1"/>
  <c r="AV25" i="1" s="1"/>
  <c r="AU27" i="1"/>
  <c r="AU25" i="1" s="1"/>
  <c r="CG26" i="1"/>
  <c r="CH26" i="1" s="1"/>
  <c r="BW26" i="1"/>
  <c r="BX26" i="1" s="1"/>
  <c r="BM26" i="1"/>
  <c r="BN26" i="1" s="1"/>
  <c r="BC26" i="1"/>
  <c r="BD26" i="1" s="1"/>
  <c r="CG24" i="1"/>
  <c r="CH24" i="1" s="1"/>
  <c r="BW24" i="1"/>
  <c r="BW23" i="1" s="1"/>
  <c r="BM24" i="1"/>
  <c r="BN24" i="1" s="1"/>
  <c r="BC24" i="1"/>
  <c r="BD24" i="1" s="1"/>
  <c r="CF23" i="1"/>
  <c r="CF20" i="1" s="1"/>
  <c r="CE23" i="1"/>
  <c r="CD23" i="1"/>
  <c r="CD20" i="1" s="1"/>
  <c r="CC23" i="1"/>
  <c r="CC20" i="1" s="1"/>
  <c r="CB23" i="1"/>
  <c r="CB20" i="1" s="1"/>
  <c r="CA23" i="1"/>
  <c r="CA20" i="1" s="1"/>
  <c r="BZ23" i="1"/>
  <c r="BZ20" i="1" s="1"/>
  <c r="BY23" i="1"/>
  <c r="BY20" i="1" s="1"/>
  <c r="BV23" i="1"/>
  <c r="BV20" i="1" s="1"/>
  <c r="BU23" i="1"/>
  <c r="BU20" i="1" s="1"/>
  <c r="BT23" i="1"/>
  <c r="BT20" i="1" s="1"/>
  <c r="BS23" i="1"/>
  <c r="BS20" i="1" s="1"/>
  <c r="BR23" i="1"/>
  <c r="BR20" i="1" s="1"/>
  <c r="BQ23" i="1"/>
  <c r="BQ20" i="1" s="1"/>
  <c r="BP23" i="1"/>
  <c r="BP20" i="1" s="1"/>
  <c r="BO23" i="1"/>
  <c r="BO20" i="1" s="1"/>
  <c r="BL23" i="1"/>
  <c r="BL20" i="1" s="1"/>
  <c r="BK23" i="1"/>
  <c r="BK20" i="1" s="1"/>
  <c r="BJ23" i="1"/>
  <c r="BJ20" i="1" s="1"/>
  <c r="BI23" i="1"/>
  <c r="BI20" i="1" s="1"/>
  <c r="BH23" i="1"/>
  <c r="BH20" i="1" s="1"/>
  <c r="BG23" i="1"/>
  <c r="BG20" i="1" s="1"/>
  <c r="BF23" i="1"/>
  <c r="BF20" i="1" s="1"/>
  <c r="BE23" i="1"/>
  <c r="BE20" i="1" s="1"/>
  <c r="BB23" i="1"/>
  <c r="BB20" i="1" s="1"/>
  <c r="BA23" i="1"/>
  <c r="BA20" i="1" s="1"/>
  <c r="AZ23" i="1"/>
  <c r="AZ20" i="1" s="1"/>
  <c r="AY23" i="1"/>
  <c r="AY20" i="1" s="1"/>
  <c r="AX23" i="1"/>
  <c r="AX20" i="1" s="1"/>
  <c r="AW23" i="1"/>
  <c r="AW20" i="1" s="1"/>
  <c r="AV23" i="1"/>
  <c r="AV20" i="1" s="1"/>
  <c r="AU23" i="1"/>
  <c r="AU20" i="1" s="1"/>
  <c r="CG22" i="1"/>
  <c r="BW22" i="1"/>
  <c r="BX22" i="1" s="1"/>
  <c r="BM22" i="1"/>
  <c r="BN22" i="1" s="1"/>
  <c r="BC22" i="1"/>
  <c r="CG21" i="1"/>
  <c r="BW21" i="1"/>
  <c r="BX21" i="1" s="1"/>
  <c r="BM21" i="1"/>
  <c r="BC21" i="1"/>
  <c r="BD21" i="1" s="1"/>
  <c r="CG19" i="1"/>
  <c r="CH19" i="1" s="1"/>
  <c r="BW19" i="1"/>
  <c r="BX19" i="1" s="1"/>
  <c r="BM19" i="1"/>
  <c r="BN19" i="1" s="1"/>
  <c r="BC19" i="1"/>
  <c r="BD19" i="1" s="1"/>
  <c r="CF18" i="1"/>
  <c r="CF11" i="1" s="1"/>
  <c r="CE18" i="1"/>
  <c r="CE11" i="1" s="1"/>
  <c r="CD18" i="1"/>
  <c r="CD11" i="1" s="1"/>
  <c r="CC18" i="1"/>
  <c r="CC11" i="1" s="1"/>
  <c r="CB18" i="1"/>
  <c r="CB11" i="1" s="1"/>
  <c r="CA18" i="1"/>
  <c r="CA11" i="1" s="1"/>
  <c r="BZ18" i="1"/>
  <c r="BZ11" i="1" s="1"/>
  <c r="BY18" i="1"/>
  <c r="BY11" i="1" s="1"/>
  <c r="BV18" i="1"/>
  <c r="BV11" i="1" s="1"/>
  <c r="BU18" i="1"/>
  <c r="BU11" i="1" s="1"/>
  <c r="BT18" i="1"/>
  <c r="BT11" i="1" s="1"/>
  <c r="BS18" i="1"/>
  <c r="BS11" i="1" s="1"/>
  <c r="BR18" i="1"/>
  <c r="BR11" i="1" s="1"/>
  <c r="BQ18" i="1"/>
  <c r="BQ11" i="1" s="1"/>
  <c r="BP18" i="1"/>
  <c r="BP11" i="1" s="1"/>
  <c r="BO18" i="1"/>
  <c r="BO11" i="1" s="1"/>
  <c r="BL18" i="1"/>
  <c r="BL11" i="1" s="1"/>
  <c r="BK18" i="1"/>
  <c r="BK11" i="1" s="1"/>
  <c r="BJ18" i="1"/>
  <c r="BJ11" i="1" s="1"/>
  <c r="BI18" i="1"/>
  <c r="BI11" i="1" s="1"/>
  <c r="BH18" i="1"/>
  <c r="BH11" i="1" s="1"/>
  <c r="BG18" i="1"/>
  <c r="BG11" i="1" s="1"/>
  <c r="BF18" i="1"/>
  <c r="BF11" i="1" s="1"/>
  <c r="BE18" i="1"/>
  <c r="BE11" i="1" s="1"/>
  <c r="BB18" i="1"/>
  <c r="BB11" i="1" s="1"/>
  <c r="BA18" i="1"/>
  <c r="AZ18" i="1"/>
  <c r="AZ11" i="1" s="1"/>
  <c r="AY18" i="1"/>
  <c r="AY11" i="1" s="1"/>
  <c r="AX18" i="1"/>
  <c r="AX11" i="1" s="1"/>
  <c r="AW18" i="1"/>
  <c r="AW11" i="1" s="1"/>
  <c r="AV18" i="1"/>
  <c r="AV11" i="1" s="1"/>
  <c r="AU18" i="1"/>
  <c r="AU11" i="1" s="1"/>
  <c r="CG17" i="1"/>
  <c r="BW17" i="1"/>
  <c r="BX17" i="1" s="1"/>
  <c r="BM17" i="1"/>
  <c r="BC17" i="1"/>
  <c r="BD17" i="1" s="1"/>
  <c r="CG16" i="1"/>
  <c r="BW16" i="1"/>
  <c r="BX16" i="1" s="1"/>
  <c r="BM16" i="1"/>
  <c r="BC16" i="1"/>
  <c r="BD16" i="1" s="1"/>
  <c r="CG15" i="1"/>
  <c r="BW15" i="1"/>
  <c r="BX15" i="1" s="1"/>
  <c r="BM15" i="1"/>
  <c r="BN15" i="1" s="1"/>
  <c r="BC15" i="1"/>
  <c r="BD15" i="1" s="1"/>
  <c r="CG14" i="1"/>
  <c r="BW14" i="1"/>
  <c r="BM14" i="1"/>
  <c r="BN14" i="1" s="1"/>
  <c r="BC14" i="1"/>
  <c r="BD14" i="1" s="1"/>
  <c r="CG13" i="1"/>
  <c r="BW13" i="1"/>
  <c r="BX13" i="1" s="1"/>
  <c r="BM13" i="1"/>
  <c r="BN13" i="1" s="1"/>
  <c r="BC13" i="1"/>
  <c r="BD13" i="1" s="1"/>
  <c r="CG12" i="1"/>
  <c r="CH12" i="1" s="1"/>
  <c r="BW12" i="1"/>
  <c r="BM12" i="1"/>
  <c r="BN12" i="1" s="1"/>
  <c r="BC12" i="1"/>
  <c r="BD12" i="1" s="1"/>
  <c r="CG6" i="1"/>
  <c r="CH6" i="1" s="1"/>
  <c r="BW6" i="1"/>
  <c r="BX6" i="1" s="1"/>
  <c r="BM6" i="1"/>
  <c r="BN6" i="1" s="1"/>
  <c r="BC6" i="1"/>
  <c r="BD6" i="1" s="1"/>
  <c r="CG5" i="1"/>
  <c r="CH5" i="1" s="1"/>
  <c r="BW5" i="1"/>
  <c r="BM5" i="1"/>
  <c r="BN5" i="1" s="1"/>
  <c r="BC5" i="1"/>
  <c r="BD5" i="1" s="1"/>
  <c r="BX4" i="1"/>
  <c r="BN4" i="1"/>
  <c r="BC4" i="1"/>
  <c r="BD4" i="1" s="1"/>
  <c r="CI4" i="1" l="1"/>
  <c r="AZ65" i="1"/>
  <c r="AZ64" i="1" s="1"/>
  <c r="BL65" i="1"/>
  <c r="BL64" i="1" s="1"/>
  <c r="CB65" i="1"/>
  <c r="CB64" i="1" s="1"/>
  <c r="AY65" i="1"/>
  <c r="AY64" i="1" s="1"/>
  <c r="BA65" i="1"/>
  <c r="BA64" i="1" s="1"/>
  <c r="AY246" i="1"/>
  <c r="AY245" i="1" s="1"/>
  <c r="BO246" i="1"/>
  <c r="BO245" i="1" s="1"/>
  <c r="BS65" i="1"/>
  <c r="BS64" i="1" s="1"/>
  <c r="BE65" i="1"/>
  <c r="BE64" i="1" s="1"/>
  <c r="BL246" i="1"/>
  <c r="BL245" i="1" s="1"/>
  <c r="BC23" i="1"/>
  <c r="BC20" i="1" s="1"/>
  <c r="BD20" i="1" s="1"/>
  <c r="BE246" i="1"/>
  <c r="BE245" i="1" s="1"/>
  <c r="BC27" i="1"/>
  <c r="BC25" i="1" s="1"/>
  <c r="BD25" i="1" s="1"/>
  <c r="BA104" i="1"/>
  <c r="AX131" i="1"/>
  <c r="AX130" i="1" s="1"/>
  <c r="BL131" i="1"/>
  <c r="BL130" i="1" s="1"/>
  <c r="CB131" i="1"/>
  <c r="CB130" i="1" s="1"/>
  <c r="AV104" i="1"/>
  <c r="BC118" i="1"/>
  <c r="BD118" i="1" s="1"/>
  <c r="BS10" i="1"/>
  <c r="BS9" i="1" s="1"/>
  <c r="BE48" i="1"/>
  <c r="BE47" i="1" s="1"/>
  <c r="BP151" i="1"/>
  <c r="BP150" i="1" s="1"/>
  <c r="CD151" i="1"/>
  <c r="CD150" i="1" s="1"/>
  <c r="BR151" i="1"/>
  <c r="BR150" i="1" s="1"/>
  <c r="BS151" i="1"/>
  <c r="BS150" i="1" s="1"/>
  <c r="CF10" i="1"/>
  <c r="CF9" i="1" s="1"/>
  <c r="BC75" i="1"/>
  <c r="BD75" i="1" s="1"/>
  <c r="CF131" i="1"/>
  <c r="CF130" i="1" s="1"/>
  <c r="BQ10" i="1"/>
  <c r="BQ9" i="1" s="1"/>
  <c r="BE151" i="1"/>
  <c r="BE150" i="1" s="1"/>
  <c r="CG75" i="1"/>
  <c r="CH75" i="1" s="1"/>
  <c r="AY151" i="1"/>
  <c r="AY150" i="1" s="1"/>
  <c r="CC151" i="1"/>
  <c r="CC150" i="1" s="1"/>
  <c r="BO65" i="1"/>
  <c r="BO64" i="1" s="1"/>
  <c r="CC65" i="1"/>
  <c r="CC64" i="1" s="1"/>
  <c r="CA65" i="1"/>
  <c r="CA64" i="1" s="1"/>
  <c r="BQ151" i="1"/>
  <c r="BQ150" i="1" s="1"/>
  <c r="BS206" i="1"/>
  <c r="BS205" i="1" s="1"/>
  <c r="BZ131" i="1"/>
  <c r="BZ130" i="1" s="1"/>
  <c r="BK131" i="1"/>
  <c r="BK130" i="1" s="1"/>
  <c r="CA131" i="1"/>
  <c r="CA130" i="1" s="1"/>
  <c r="CF104" i="1"/>
  <c r="BT48" i="1"/>
  <c r="BT47" i="1" s="1"/>
  <c r="BG48" i="1"/>
  <c r="BG47" i="1" s="1"/>
  <c r="BE207" i="1"/>
  <c r="BE206" i="1" s="1"/>
  <c r="BE205" i="1" s="1"/>
  <c r="BK65" i="1"/>
  <c r="BK64" i="1" s="1"/>
  <c r="BO225" i="1"/>
  <c r="BO224" i="1" s="1"/>
  <c r="CC225" i="1"/>
  <c r="CC224" i="1" s="1"/>
  <c r="BP131" i="1"/>
  <c r="BP130" i="1" s="1"/>
  <c r="CD131" i="1"/>
  <c r="CD130" i="1" s="1"/>
  <c r="BH151" i="1"/>
  <c r="BH150" i="1" s="1"/>
  <c r="CI352" i="1"/>
  <c r="CJ352" i="1" s="1"/>
  <c r="BQ65" i="1"/>
  <c r="BQ64" i="1" s="1"/>
  <c r="CB10" i="1"/>
  <c r="CB9" i="1" s="1"/>
  <c r="BM110" i="1"/>
  <c r="BN110" i="1" s="1"/>
  <c r="BM219" i="1"/>
  <c r="BN219" i="1" s="1"/>
  <c r="BY48" i="1"/>
  <c r="BY47" i="1" s="1"/>
  <c r="BJ48" i="1"/>
  <c r="BJ47" i="1" s="1"/>
  <c r="BQ48" i="1"/>
  <c r="BQ47" i="1" s="1"/>
  <c r="CI165" i="1"/>
  <c r="CJ165" i="1" s="1"/>
  <c r="CF48" i="1"/>
  <c r="CF47" i="1" s="1"/>
  <c r="AY131" i="1"/>
  <c r="AY130" i="1" s="1"/>
  <c r="BO131" i="1"/>
  <c r="BO130" i="1" s="1"/>
  <c r="CC131" i="1"/>
  <c r="CC130" i="1" s="1"/>
  <c r="BQ206" i="1"/>
  <c r="BQ205" i="1" s="1"/>
  <c r="AZ131" i="1"/>
  <c r="AZ130" i="1" s="1"/>
  <c r="BR206" i="1"/>
  <c r="BR205" i="1" s="1"/>
  <c r="CF206" i="1"/>
  <c r="CF205" i="1" s="1"/>
  <c r="BC146" i="1"/>
  <c r="BD146" i="1" s="1"/>
  <c r="AZ246" i="1"/>
  <c r="AZ245" i="1" s="1"/>
  <c r="AV10" i="1"/>
  <c r="AV9" i="1" s="1"/>
  <c r="AU10" i="1"/>
  <c r="AU9" i="1" s="1"/>
  <c r="BH10" i="1"/>
  <c r="BH9" i="1" s="1"/>
  <c r="AZ104" i="1"/>
  <c r="BQ246" i="1"/>
  <c r="BQ245" i="1" s="1"/>
  <c r="BR246" i="1"/>
  <c r="BR245" i="1" s="1"/>
  <c r="AW10" i="1"/>
  <c r="AW9" i="1" s="1"/>
  <c r="BJ10" i="1"/>
  <c r="BJ9" i="1" s="1"/>
  <c r="AY104" i="1"/>
  <c r="BY104" i="1"/>
  <c r="BA48" i="1"/>
  <c r="BA47" i="1" s="1"/>
  <c r="BF246" i="1"/>
  <c r="BF245" i="1" s="1"/>
  <c r="BB48" i="1"/>
  <c r="BB47" i="1" s="1"/>
  <c r="BH206" i="1"/>
  <c r="BH205" i="1" s="1"/>
  <c r="BA131" i="1"/>
  <c r="BA130" i="1" s="1"/>
  <c r="BQ131" i="1"/>
  <c r="BQ130" i="1" s="1"/>
  <c r="CB206" i="1"/>
  <c r="CB205" i="1" s="1"/>
  <c r="BI206" i="1"/>
  <c r="BI205" i="1" s="1"/>
  <c r="BI246" i="1"/>
  <c r="BI245" i="1" s="1"/>
  <c r="BB131" i="1"/>
  <c r="BB130" i="1" s="1"/>
  <c r="BL206" i="1"/>
  <c r="BL205" i="1" s="1"/>
  <c r="CC206" i="1"/>
  <c r="CC205" i="1" s="1"/>
  <c r="BC18" i="1"/>
  <c r="BC11" i="1" s="1"/>
  <c r="AY206" i="1"/>
  <c r="AY205" i="1" s="1"/>
  <c r="BP206" i="1"/>
  <c r="BP205" i="1" s="1"/>
  <c r="CD206" i="1"/>
  <c r="CD205" i="1" s="1"/>
  <c r="BQ104" i="1"/>
  <c r="BP48" i="1"/>
  <c r="BP47" i="1" s="1"/>
  <c r="BG131" i="1"/>
  <c r="BG130" i="1" s="1"/>
  <c r="BC271" i="1"/>
  <c r="BC261" i="1" s="1"/>
  <c r="BY246" i="1"/>
  <c r="BY245" i="1" s="1"/>
  <c r="AX48" i="1"/>
  <c r="AX47" i="1" s="1"/>
  <c r="BL48" i="1"/>
  <c r="BL47" i="1" s="1"/>
  <c r="CB48" i="1"/>
  <c r="CB47" i="1" s="1"/>
  <c r="BT10" i="1"/>
  <c r="BT9" i="1" s="1"/>
  <c r="CI82" i="1"/>
  <c r="CJ82" i="1" s="1"/>
  <c r="CF225" i="1"/>
  <c r="CF224" i="1" s="1"/>
  <c r="BR131" i="1"/>
  <c r="BR130" i="1" s="1"/>
  <c r="AU151" i="1"/>
  <c r="AU150" i="1" s="1"/>
  <c r="BI151" i="1"/>
  <c r="BI150" i="1" s="1"/>
  <c r="BV206" i="1"/>
  <c r="BV205" i="1" s="1"/>
  <c r="BE131" i="1"/>
  <c r="BE130" i="1" s="1"/>
  <c r="BS131" i="1"/>
  <c r="BS130" i="1" s="1"/>
  <c r="CI148" i="1"/>
  <c r="CJ148" i="1" s="1"/>
  <c r="AU206" i="1"/>
  <c r="AU205" i="1" s="1"/>
  <c r="CF65" i="1"/>
  <c r="CF64" i="1" s="1"/>
  <c r="BQ225" i="1"/>
  <c r="BQ224" i="1" s="1"/>
  <c r="CG226" i="1"/>
  <c r="CH226" i="1" s="1"/>
  <c r="BE225" i="1"/>
  <c r="BE224" i="1" s="1"/>
  <c r="AY48" i="1"/>
  <c r="AY47" i="1" s="1"/>
  <c r="BO48" i="1"/>
  <c r="BO47" i="1" s="1"/>
  <c r="CC48" i="1"/>
  <c r="CC47" i="1" s="1"/>
  <c r="AZ206" i="1"/>
  <c r="AZ205" i="1" s="1"/>
  <c r="CI304" i="1"/>
  <c r="CJ304" i="1" s="1"/>
  <c r="AZ48" i="1"/>
  <c r="AZ47" i="1" s="1"/>
  <c r="BY206" i="1"/>
  <c r="BY205" i="1" s="1"/>
  <c r="CI212" i="1"/>
  <c r="CI281" i="1"/>
  <c r="CJ281" i="1" s="1"/>
  <c r="BH48" i="1"/>
  <c r="BH47" i="1" s="1"/>
  <c r="BC219" i="1"/>
  <c r="BD219" i="1" s="1"/>
  <c r="BC173" i="1"/>
  <c r="BD173" i="1" s="1"/>
  <c r="AV206" i="1"/>
  <c r="AV205" i="1" s="1"/>
  <c r="BG104" i="1"/>
  <c r="BH131" i="1"/>
  <c r="BH130" i="1" s="1"/>
  <c r="AU246" i="1"/>
  <c r="AU245" i="1" s="1"/>
  <c r="BG246" i="1"/>
  <c r="BG245" i="1" s="1"/>
  <c r="BE104" i="1"/>
  <c r="CG118" i="1"/>
  <c r="CG114" i="1" s="1"/>
  <c r="CH114" i="1" s="1"/>
  <c r="AU131" i="1"/>
  <c r="AU130" i="1" s="1"/>
  <c r="CI161" i="1"/>
  <c r="CJ161" i="1" s="1"/>
  <c r="BP65" i="1"/>
  <c r="BP64" i="1" s="1"/>
  <c r="BT131" i="1"/>
  <c r="BT130" i="1" s="1"/>
  <c r="BE189" i="1"/>
  <c r="BE188" i="1" s="1"/>
  <c r="BE187" i="1" s="1"/>
  <c r="CI86" i="1"/>
  <c r="CJ86" i="1" s="1"/>
  <c r="CI123" i="1"/>
  <c r="CJ123" i="1" s="1"/>
  <c r="CI134" i="1"/>
  <c r="CJ134" i="1" s="1"/>
  <c r="AV65" i="1"/>
  <c r="AV64" i="1" s="1"/>
  <c r="BY65" i="1"/>
  <c r="BY64" i="1" s="1"/>
  <c r="BI131" i="1"/>
  <c r="BI130" i="1" s="1"/>
  <c r="BA206" i="1"/>
  <c r="BA205" i="1" s="1"/>
  <c r="BU246" i="1"/>
  <c r="BU245" i="1" s="1"/>
  <c r="CI259" i="1"/>
  <c r="BJ246" i="1"/>
  <c r="BJ245" i="1" s="1"/>
  <c r="CI285" i="1"/>
  <c r="BC287" i="1"/>
  <c r="BD287" i="1" s="1"/>
  <c r="AU48" i="1"/>
  <c r="AU47" i="1" s="1"/>
  <c r="BH246" i="1"/>
  <c r="BH245" i="1" s="1"/>
  <c r="BV246" i="1"/>
  <c r="BV245" i="1" s="1"/>
  <c r="BF151" i="1"/>
  <c r="BF150" i="1" s="1"/>
  <c r="CI218" i="1"/>
  <c r="CJ218" i="1" s="1"/>
  <c r="BF206" i="1"/>
  <c r="BF205" i="1" s="1"/>
  <c r="BT206" i="1"/>
  <c r="BT205" i="1" s="1"/>
  <c r="CI283" i="1"/>
  <c r="CJ283" i="1" s="1"/>
  <c r="CI126" i="1"/>
  <c r="CJ126" i="1" s="1"/>
  <c r="BF131" i="1"/>
  <c r="BF130" i="1" s="1"/>
  <c r="BG151" i="1"/>
  <c r="BG150" i="1" s="1"/>
  <c r="BU151" i="1"/>
  <c r="BU150" i="1" s="1"/>
  <c r="BM199" i="1"/>
  <c r="BM189" i="1" s="1"/>
  <c r="BW199" i="1"/>
  <c r="BX199" i="1" s="1"/>
  <c r="BU206" i="1"/>
  <c r="BU205" i="1" s="1"/>
  <c r="AZ10" i="1"/>
  <c r="AZ9" i="1" s="1"/>
  <c r="CI53" i="1"/>
  <c r="CJ53" i="1" s="1"/>
  <c r="BC110" i="1"/>
  <c r="BD110" i="1" s="1"/>
  <c r="BO297" i="1"/>
  <c r="BW57" i="1"/>
  <c r="BX57" i="1" s="1"/>
  <c r="CI12" i="1"/>
  <c r="CG29" i="1"/>
  <c r="CH29" i="1" s="1"/>
  <c r="BI225" i="1"/>
  <c r="BI224" i="1" s="1"/>
  <c r="BW60" i="1"/>
  <c r="BX60" i="1" s="1"/>
  <c r="AV151" i="1"/>
  <c r="AV150" i="1" s="1"/>
  <c r="CD246" i="1"/>
  <c r="CD245" i="1" s="1"/>
  <c r="BT65" i="1"/>
  <c r="BT64" i="1" s="1"/>
  <c r="CI93" i="1"/>
  <c r="CJ93" i="1" s="1"/>
  <c r="CE246" i="1"/>
  <c r="CE245" i="1" s="1"/>
  <c r="CI300" i="1"/>
  <c r="CJ300" i="1" s="1"/>
  <c r="BX12" i="1"/>
  <c r="BK10" i="1"/>
  <c r="BK9" i="1" s="1"/>
  <c r="BU225" i="1"/>
  <c r="BU224" i="1" s="1"/>
  <c r="CI94" i="1"/>
  <c r="AW131" i="1"/>
  <c r="AW130" i="1" s="1"/>
  <c r="CI318" i="1"/>
  <c r="BL10" i="1"/>
  <c r="BL9" i="1" s="1"/>
  <c r="BN27" i="1"/>
  <c r="BH225" i="1"/>
  <c r="BH224" i="1" s="1"/>
  <c r="BX53" i="1"/>
  <c r="CH126" i="1"/>
  <c r="BZ246" i="1"/>
  <c r="BZ245" i="1" s="1"/>
  <c r="CH259" i="1"/>
  <c r="CB246" i="1"/>
  <c r="CB245" i="1" s="1"/>
  <c r="BD273" i="1"/>
  <c r="CI346" i="1"/>
  <c r="CJ346" i="1" s="1"/>
  <c r="CI5" i="1"/>
  <c r="CC10" i="1"/>
  <c r="CC9" i="1" s="1"/>
  <c r="CI149" i="1"/>
  <c r="CJ149" i="1" s="1"/>
  <c r="CI190" i="1"/>
  <c r="CJ190" i="1" s="1"/>
  <c r="CA246" i="1"/>
  <c r="CA245" i="1" s="1"/>
  <c r="CC246" i="1"/>
  <c r="CC245" i="1" s="1"/>
  <c r="BN290" i="1"/>
  <c r="CI307" i="1"/>
  <c r="CJ307" i="1" s="1"/>
  <c r="AV225" i="1"/>
  <c r="AV224" i="1" s="1"/>
  <c r="CG60" i="1"/>
  <c r="CH60" i="1" s="1"/>
  <c r="BU104" i="1"/>
  <c r="CH149" i="1"/>
  <c r="BZ151" i="1"/>
  <c r="BZ150" i="1" s="1"/>
  <c r="CE151" i="1"/>
  <c r="CE150" i="1" s="1"/>
  <c r="CI211" i="1"/>
  <c r="CJ211" i="1" s="1"/>
  <c r="AW206" i="1"/>
  <c r="AW205" i="1" s="1"/>
  <c r="BZ206" i="1"/>
  <c r="BZ205" i="1" s="1"/>
  <c r="AX246" i="1"/>
  <c r="AX245" i="1" s="1"/>
  <c r="CI252" i="1"/>
  <c r="CJ252" i="1" s="1"/>
  <c r="BP246" i="1"/>
  <c r="BP245" i="1" s="1"/>
  <c r="CI329" i="1"/>
  <c r="CJ329" i="1" s="1"/>
  <c r="AW225" i="1"/>
  <c r="AW224" i="1" s="1"/>
  <c r="CA225" i="1"/>
  <c r="CA224" i="1" s="1"/>
  <c r="CI43" i="1"/>
  <c r="CE48" i="1"/>
  <c r="CE47" i="1" s="1"/>
  <c r="BC60" i="1"/>
  <c r="BD60" i="1" s="1"/>
  <c r="BW75" i="1"/>
  <c r="BX75" i="1" s="1"/>
  <c r="CI113" i="1"/>
  <c r="BN148" i="1"/>
  <c r="BB151" i="1"/>
  <c r="BB150" i="1" s="1"/>
  <c r="CI196" i="1"/>
  <c r="CJ196" i="1" s="1"/>
  <c r="BK206" i="1"/>
  <c r="BK205" i="1" s="1"/>
  <c r="CA206" i="1"/>
  <c r="CA205" i="1" s="1"/>
  <c r="CI254" i="1"/>
  <c r="CJ254" i="1" s="1"/>
  <c r="CI263" i="1"/>
  <c r="CJ263" i="1" s="1"/>
  <c r="BB246" i="1"/>
  <c r="BB245" i="1" s="1"/>
  <c r="CI273" i="1"/>
  <c r="CJ273" i="1" s="1"/>
  <c r="CI340" i="1"/>
  <c r="CJ340" i="1" s="1"/>
  <c r="BE10" i="1"/>
  <c r="BE9" i="1" s="1"/>
  <c r="BR10" i="1"/>
  <c r="BR9" i="1" s="1"/>
  <c r="BS48" i="1"/>
  <c r="BS47" i="1" s="1"/>
  <c r="CI116" i="1"/>
  <c r="CH134" i="1"/>
  <c r="BL151" i="1"/>
  <c r="BL150" i="1" s="1"/>
  <c r="CB151" i="1"/>
  <c r="CB150" i="1" s="1"/>
  <c r="BN61" i="1"/>
  <c r="CI77" i="1"/>
  <c r="CH82" i="1"/>
  <c r="CH86" i="1"/>
  <c r="CH93" i="1"/>
  <c r="BG10" i="1"/>
  <c r="BG9" i="1" s="1"/>
  <c r="BM57" i="1"/>
  <c r="BN57" i="1" s="1"/>
  <c r="CC104" i="1"/>
  <c r="CH148" i="1"/>
  <c r="BD165" i="1"/>
  <c r="BW178" i="1"/>
  <c r="BX178" i="1" s="1"/>
  <c r="CI40" i="1"/>
  <c r="CJ40" i="1" s="1"/>
  <c r="CI42" i="1"/>
  <c r="CJ42" i="1" s="1"/>
  <c r="BV48" i="1"/>
  <c r="BV47" i="1" s="1"/>
  <c r="BJ65" i="1"/>
  <c r="BJ64" i="1" s="1"/>
  <c r="CI127" i="1"/>
  <c r="CJ127" i="1" s="1"/>
  <c r="CI145" i="1"/>
  <c r="CJ145" i="1" s="1"/>
  <c r="BG206" i="1"/>
  <c r="BG205" i="1" s="1"/>
  <c r="BC247" i="1"/>
  <c r="BD247" i="1" s="1"/>
  <c r="BT246" i="1"/>
  <c r="BT245" i="1" s="1"/>
  <c r="CH42" i="1"/>
  <c r="BZ48" i="1"/>
  <c r="BZ47" i="1" s="1"/>
  <c r="BU65" i="1"/>
  <c r="BU64" i="1" s="1"/>
  <c r="BS104" i="1"/>
  <c r="CG110" i="1"/>
  <c r="CH110" i="1" s="1"/>
  <c r="BU131" i="1"/>
  <c r="BU130" i="1" s="1"/>
  <c r="CI253" i="1"/>
  <c r="CJ253" i="1" s="1"/>
  <c r="BN295" i="1"/>
  <c r="BE325" i="1"/>
  <c r="BE312" i="1" s="1"/>
  <c r="BE311" i="1" s="1"/>
  <c r="BE310" i="1" s="1"/>
  <c r="BE309" i="1" s="1"/>
  <c r="CG325" i="1"/>
  <c r="CG312" i="1" s="1"/>
  <c r="CG311" i="1" s="1"/>
  <c r="CG310" i="1" s="1"/>
  <c r="CI343" i="1"/>
  <c r="CJ343" i="1" s="1"/>
  <c r="AY10" i="1"/>
  <c r="AY9" i="1" s="1"/>
  <c r="BY10" i="1"/>
  <c r="BY9" i="1" s="1"/>
  <c r="CI28" i="1"/>
  <c r="CI27" i="1" s="1"/>
  <c r="CJ27" i="1" s="1"/>
  <c r="AW48" i="1"/>
  <c r="AW47" i="1" s="1"/>
  <c r="AV48" i="1"/>
  <c r="AV47" i="1" s="1"/>
  <c r="AU65" i="1"/>
  <c r="AU64" i="1" s="1"/>
  <c r="BH65" i="1"/>
  <c r="BH64" i="1" s="1"/>
  <c r="BF104" i="1"/>
  <c r="BT104" i="1"/>
  <c r="BB104" i="1"/>
  <c r="BN126" i="1"/>
  <c r="CI191" i="1"/>
  <c r="CJ191" i="1" s="1"/>
  <c r="CI197" i="1"/>
  <c r="CJ197" i="1" s="1"/>
  <c r="CI272" i="1"/>
  <c r="CJ272" i="1" s="1"/>
  <c r="CI274" i="1"/>
  <c r="BU10" i="1"/>
  <c r="BU9" i="1" s="1"/>
  <c r="BV10" i="1"/>
  <c r="BV9" i="1" s="1"/>
  <c r="BC38" i="1"/>
  <c r="BW49" i="1"/>
  <c r="BN177" i="1"/>
  <c r="BN229" i="1"/>
  <c r="BM226" i="1"/>
  <c r="BN226" i="1" s="1"/>
  <c r="BW247" i="1"/>
  <c r="BX247" i="1" s="1"/>
  <c r="CI258" i="1"/>
  <c r="CJ258" i="1" s="1"/>
  <c r="BX14" i="1"/>
  <c r="BI10" i="1"/>
  <c r="BI9" i="1" s="1"/>
  <c r="BW18" i="1"/>
  <c r="BX18" i="1" s="1"/>
  <c r="CD10" i="1"/>
  <c r="CD9" i="1" s="1"/>
  <c r="BU37" i="1"/>
  <c r="BU36" i="1" s="1"/>
  <c r="CH43" i="1"/>
  <c r="BK48" i="1"/>
  <c r="BK47" i="1" s="1"/>
  <c r="CI171" i="1"/>
  <c r="CJ171" i="1" s="1"/>
  <c r="BW173" i="1"/>
  <c r="BX173" i="1" s="1"/>
  <c r="BX177" i="1"/>
  <c r="BX258" i="1"/>
  <c r="BR286" i="1"/>
  <c r="BN306" i="1"/>
  <c r="CI348" i="1"/>
  <c r="CJ348" i="1" s="1"/>
  <c r="BT225" i="1"/>
  <c r="BT224" i="1" s="1"/>
  <c r="CG23" i="1"/>
  <c r="CG20" i="1" s="1"/>
  <c r="CG27" i="1"/>
  <c r="CA48" i="1"/>
  <c r="CA47" i="1" s="1"/>
  <c r="CI50" i="1"/>
  <c r="CJ50" i="1" s="1"/>
  <c r="BN85" i="1"/>
  <c r="BX112" i="1"/>
  <c r="CI112" i="1"/>
  <c r="CJ112" i="1" s="1"/>
  <c r="BX125" i="1"/>
  <c r="CI125" i="1"/>
  <c r="CJ125" i="1" s="1"/>
  <c r="CH196" i="1"/>
  <c r="BD250" i="1"/>
  <c r="BC276" i="1"/>
  <c r="BD276" i="1" s="1"/>
  <c r="BM49" i="1"/>
  <c r="CE25" i="1"/>
  <c r="CI55" i="1"/>
  <c r="CJ55" i="1" s="1"/>
  <c r="BN120" i="1"/>
  <c r="BM118" i="1"/>
  <c r="BN118" i="1" s="1"/>
  <c r="CG271" i="1"/>
  <c r="CG261" i="1" s="1"/>
  <c r="CI275" i="1"/>
  <c r="CH315" i="1"/>
  <c r="BX155" i="1"/>
  <c r="BW152" i="1"/>
  <c r="BX152" i="1" s="1"/>
  <c r="CI39" i="1"/>
  <c r="CJ39" i="1" s="1"/>
  <c r="BN41" i="1"/>
  <c r="BC49" i="1"/>
  <c r="AW151" i="1"/>
  <c r="AW150" i="1" s="1"/>
  <c r="CI232" i="1"/>
  <c r="CH232" i="1"/>
  <c r="CH248" i="1"/>
  <c r="CG247" i="1"/>
  <c r="CH247" i="1" s="1"/>
  <c r="CH275" i="1"/>
  <c r="CI280" i="1"/>
  <c r="CJ280" i="1" s="1"/>
  <c r="CI282" i="1"/>
  <c r="CJ282" i="1" s="1"/>
  <c r="CI284" i="1"/>
  <c r="CJ284" i="1" s="1"/>
  <c r="BN292" i="1"/>
  <c r="BW297" i="1"/>
  <c r="BX297" i="1" s="1"/>
  <c r="BA261" i="1"/>
  <c r="BA246" i="1" s="1"/>
  <c r="BA245" i="1" s="1"/>
  <c r="BF10" i="1"/>
  <c r="BF9" i="1" s="1"/>
  <c r="BD61" i="1"/>
  <c r="CI13" i="1"/>
  <c r="CJ13" i="1" s="1"/>
  <c r="BW27" i="1"/>
  <c r="BX27" i="1" s="1"/>
  <c r="CI52" i="1"/>
  <c r="CJ52" i="1" s="1"/>
  <c r="CI120" i="1"/>
  <c r="CJ120" i="1" s="1"/>
  <c r="CI248" i="1"/>
  <c r="CH290" i="1"/>
  <c r="CG287" i="1"/>
  <c r="BX299" i="1"/>
  <c r="CI26" i="1"/>
  <c r="CJ26" i="1" s="1"/>
  <c r="CG219" i="1"/>
  <c r="CH219" i="1" s="1"/>
  <c r="CI220" i="1"/>
  <c r="CI315" i="1"/>
  <c r="CJ315" i="1" s="1"/>
  <c r="CI331" i="1"/>
  <c r="CJ331" i="1" s="1"/>
  <c r="BX331" i="1"/>
  <c r="BP10" i="1"/>
  <c r="BP9" i="1" s="1"/>
  <c r="BX23" i="1"/>
  <c r="BN28" i="1"/>
  <c r="BH37" i="1"/>
  <c r="BH36" i="1" s="1"/>
  <c r="BF48" i="1"/>
  <c r="BF47" i="1" s="1"/>
  <c r="CI61" i="1"/>
  <c r="CJ61" i="1" s="1"/>
  <c r="CI174" i="1"/>
  <c r="CI54" i="1"/>
  <c r="CJ54" i="1" s="1"/>
  <c r="CI279" i="1"/>
  <c r="CJ279" i="1" s="1"/>
  <c r="BN279" i="1"/>
  <c r="BM287" i="1"/>
  <c r="BN287" i="1" s="1"/>
  <c r="AX10" i="1"/>
  <c r="AX9" i="1" s="1"/>
  <c r="CI41" i="1"/>
  <c r="CJ41" i="1" s="1"/>
  <c r="BU48" i="1"/>
  <c r="BU47" i="1" s="1"/>
  <c r="CG49" i="1"/>
  <c r="CH49" i="1" s="1"/>
  <c r="BV131" i="1"/>
  <c r="BV130" i="1" s="1"/>
  <c r="BD201" i="1"/>
  <c r="BC199" i="1"/>
  <c r="BC189" i="1" s="1"/>
  <c r="BC188" i="1" s="1"/>
  <c r="BN289" i="1"/>
  <c r="BD298" i="1"/>
  <c r="BD326" i="1"/>
  <c r="BC325" i="1"/>
  <c r="BD325" i="1" s="1"/>
  <c r="CI338" i="1"/>
  <c r="CJ338" i="1" s="1"/>
  <c r="CH338" i="1"/>
  <c r="BO37" i="1"/>
  <c r="BO36" i="1" s="1"/>
  <c r="BI48" i="1"/>
  <c r="BI47" i="1" s="1"/>
  <c r="CI51" i="1"/>
  <c r="CJ51" i="1" s="1"/>
  <c r="BM146" i="1"/>
  <c r="BN146" i="1" s="1"/>
  <c r="BN147" i="1"/>
  <c r="CH214" i="1"/>
  <c r="CI214" i="1"/>
  <c r="CJ214" i="1" s="1"/>
  <c r="BG65" i="1"/>
  <c r="BG64" i="1" s="1"/>
  <c r="BI65" i="1"/>
  <c r="BI64" i="1" s="1"/>
  <c r="AW104" i="1"/>
  <c r="AV131" i="1"/>
  <c r="AV130" i="1" s="1"/>
  <c r="BJ131" i="1"/>
  <c r="BJ130" i="1" s="1"/>
  <c r="BW132" i="1"/>
  <c r="BX132" i="1" s="1"/>
  <c r="BW146" i="1"/>
  <c r="BX146" i="1" s="1"/>
  <c r="CF151" i="1"/>
  <c r="CF150" i="1" s="1"/>
  <c r="BC226" i="1"/>
  <c r="BD226" i="1" s="1"/>
  <c r="CG276" i="1"/>
  <c r="CH276" i="1" s="1"/>
  <c r="CI289" i="1"/>
  <c r="CJ289" i="1" s="1"/>
  <c r="CI292" i="1"/>
  <c r="CJ292" i="1" s="1"/>
  <c r="CI295" i="1"/>
  <c r="CJ295" i="1" s="1"/>
  <c r="CI299" i="1"/>
  <c r="CJ299" i="1" s="1"/>
  <c r="CI342" i="1"/>
  <c r="CJ342" i="1" s="1"/>
  <c r="CI345" i="1"/>
  <c r="CJ345" i="1" s="1"/>
  <c r="BV65" i="1"/>
  <c r="BV64" i="1" s="1"/>
  <c r="AW65" i="1"/>
  <c r="AW64" i="1" s="1"/>
  <c r="BZ65" i="1"/>
  <c r="BZ64" i="1" s="1"/>
  <c r="BZ104" i="1"/>
  <c r="CI144" i="1"/>
  <c r="CJ144" i="1" s="1"/>
  <c r="BY131" i="1"/>
  <c r="BY130" i="1" s="1"/>
  <c r="BO151" i="1"/>
  <c r="BO150" i="1" s="1"/>
  <c r="BT151" i="1"/>
  <c r="BT150" i="1" s="1"/>
  <c r="CI223" i="1"/>
  <c r="CJ223" i="1" s="1"/>
  <c r="CI278" i="1"/>
  <c r="CJ278" i="1" s="1"/>
  <c r="CI306" i="1"/>
  <c r="CJ306" i="1" s="1"/>
  <c r="BN341" i="1"/>
  <c r="CH342" i="1"/>
  <c r="BN344" i="1"/>
  <c r="CH345" i="1"/>
  <c r="BN347" i="1"/>
  <c r="BN82" i="1"/>
  <c r="CI168" i="1"/>
  <c r="CJ168" i="1" s="1"/>
  <c r="BD175" i="1"/>
  <c r="BX183" i="1"/>
  <c r="CH223" i="1"/>
  <c r="BN242" i="1"/>
  <c r="BX262" i="1"/>
  <c r="BD264" i="1"/>
  <c r="CI265" i="1"/>
  <c r="CJ265" i="1" s="1"/>
  <c r="BD277" i="1"/>
  <c r="BN278" i="1"/>
  <c r="CH280" i="1"/>
  <c r="CH281" i="1"/>
  <c r="CH282" i="1"/>
  <c r="CH283" i="1"/>
  <c r="CH284" i="1"/>
  <c r="CH285" i="1"/>
  <c r="CI301" i="1"/>
  <c r="CJ301" i="1" s="1"/>
  <c r="BN308" i="1"/>
  <c r="BD313" i="1"/>
  <c r="BD316" i="1"/>
  <c r="CI351" i="1"/>
  <c r="CJ351" i="1" s="1"/>
  <c r="BN111" i="1"/>
  <c r="BH104" i="1"/>
  <c r="BN135" i="1"/>
  <c r="BC152" i="1"/>
  <c r="BD152" i="1" s="1"/>
  <c r="CI195" i="1"/>
  <c r="CJ195" i="1" s="1"/>
  <c r="BX201" i="1"/>
  <c r="CI204" i="1"/>
  <c r="CJ204" i="1" s="1"/>
  <c r="CI213" i="1"/>
  <c r="CJ213" i="1" s="1"/>
  <c r="BB206" i="1"/>
  <c r="BB205" i="1" s="1"/>
  <c r="CI231" i="1"/>
  <c r="CJ231" i="1" s="1"/>
  <c r="BN240" i="1"/>
  <c r="CH254" i="1"/>
  <c r="CI262" i="1"/>
  <c r="CJ262" i="1" s="1"/>
  <c r="CH265" i="1"/>
  <c r="CI277" i="1"/>
  <c r="CJ277" i="1" s="1"/>
  <c r="CI308" i="1"/>
  <c r="CJ308" i="1" s="1"/>
  <c r="CI314" i="1"/>
  <c r="CJ314" i="1" s="1"/>
  <c r="CI317" i="1"/>
  <c r="CJ317" i="1" s="1"/>
  <c r="CI330" i="1"/>
  <c r="CJ330" i="1" s="1"/>
  <c r="BN127" i="1"/>
  <c r="CI154" i="1"/>
  <c r="CJ154" i="1" s="1"/>
  <c r="BD159" i="1"/>
  <c r="CI222" i="1"/>
  <c r="CJ222" i="1" s="1"/>
  <c r="CI228" i="1"/>
  <c r="CJ228" i="1" s="1"/>
  <c r="CH231" i="1"/>
  <c r="BN238" i="1"/>
  <c r="BS246" i="1"/>
  <c r="BS245" i="1" s="1"/>
  <c r="CI267" i="1"/>
  <c r="CJ267" i="1" s="1"/>
  <c r="CI288" i="1"/>
  <c r="CJ288" i="1" s="1"/>
  <c r="CI291" i="1"/>
  <c r="CJ291" i="1" s="1"/>
  <c r="CI294" i="1"/>
  <c r="CJ294" i="1" s="1"/>
  <c r="CG297" i="1"/>
  <c r="CH297" i="1" s="1"/>
  <c r="CI303" i="1"/>
  <c r="CJ303" i="1" s="1"/>
  <c r="BX330" i="1"/>
  <c r="CI341" i="1"/>
  <c r="CJ341" i="1" s="1"/>
  <c r="CI344" i="1"/>
  <c r="CJ344" i="1" s="1"/>
  <c r="CI347" i="1"/>
  <c r="CJ347" i="1" s="1"/>
  <c r="CI349" i="1"/>
  <c r="CJ349" i="1" s="1"/>
  <c r="CD65" i="1"/>
  <c r="CD64" i="1" s="1"/>
  <c r="BN123" i="1"/>
  <c r="CI135" i="1"/>
  <c r="BN156" i="1"/>
  <c r="BJ206" i="1"/>
  <c r="BJ205" i="1" s="1"/>
  <c r="BC207" i="1"/>
  <c r="BD207" i="1" s="1"/>
  <c r="CH228" i="1"/>
  <c r="CI260" i="1"/>
  <c r="CJ260" i="1" s="1"/>
  <c r="BW276" i="1"/>
  <c r="BX276" i="1" s="1"/>
  <c r="BN340" i="1"/>
  <c r="CH341" i="1"/>
  <c r="BN343" i="1"/>
  <c r="CH344" i="1"/>
  <c r="BN346" i="1"/>
  <c r="CH347" i="1"/>
  <c r="BN74" i="1"/>
  <c r="BB65" i="1"/>
  <c r="BB64" i="1" s="1"/>
  <c r="BN89" i="1"/>
  <c r="CH94" i="1"/>
  <c r="BO104" i="1"/>
  <c r="BI104" i="1"/>
  <c r="BJ151" i="1"/>
  <c r="BJ150" i="1" s="1"/>
  <c r="BY151" i="1"/>
  <c r="BY150" i="1" s="1"/>
  <c r="CI157" i="1"/>
  <c r="CJ157" i="1" s="1"/>
  <c r="BX182" i="1"/>
  <c r="CH253" i="1"/>
  <c r="CH260" i="1"/>
  <c r="BW271" i="1"/>
  <c r="BX271" i="1" s="1"/>
  <c r="CI298" i="1"/>
  <c r="CI305" i="1"/>
  <c r="CJ305" i="1" s="1"/>
  <c r="BD315" i="1"/>
  <c r="BD318" i="1"/>
  <c r="BR65" i="1"/>
  <c r="BR64" i="1" s="1"/>
  <c r="BP104" i="1"/>
  <c r="CD104" i="1"/>
  <c r="BL104" i="1"/>
  <c r="BK151" i="1"/>
  <c r="AX206" i="1"/>
  <c r="AX205" i="1" s="1"/>
  <c r="CH212" i="1"/>
  <c r="CI227" i="1"/>
  <c r="CJ227" i="1" s="1"/>
  <c r="CI264" i="1"/>
  <c r="BM276" i="1"/>
  <c r="BN276" i="1" s="1"/>
  <c r="CI313" i="1"/>
  <c r="CJ313" i="1" s="1"/>
  <c r="CI316" i="1"/>
  <c r="CJ316" i="1" s="1"/>
  <c r="BN86" i="1"/>
  <c r="CA104" i="1"/>
  <c r="CH123" i="1"/>
  <c r="CI143" i="1"/>
  <c r="CJ143" i="1" s="1"/>
  <c r="AX151" i="1"/>
  <c r="AX150" i="1" s="1"/>
  <c r="CH153" i="1"/>
  <c r="CI156" i="1"/>
  <c r="CJ156" i="1" s="1"/>
  <c r="CI175" i="1"/>
  <c r="CJ175" i="1" s="1"/>
  <c r="BD191" i="1"/>
  <c r="CI194" i="1"/>
  <c r="CJ194" i="1" s="1"/>
  <c r="BN196" i="1"/>
  <c r="CH227" i="1"/>
  <c r="CF246" i="1"/>
  <c r="CF245" i="1" s="1"/>
  <c r="CI290" i="1"/>
  <c r="CJ290" i="1" s="1"/>
  <c r="CI293" i="1"/>
  <c r="CJ293" i="1" s="1"/>
  <c r="CI296" i="1"/>
  <c r="CJ296" i="1" s="1"/>
  <c r="BX300" i="1"/>
  <c r="BN302" i="1"/>
  <c r="BX329" i="1"/>
  <c r="BF65" i="1"/>
  <c r="BF64" i="1" s="1"/>
  <c r="CI200" i="1"/>
  <c r="CJ200" i="1" s="1"/>
  <c r="AW246" i="1"/>
  <c r="AW245" i="1" s="1"/>
  <c r="BN258" i="1"/>
  <c r="AV246" i="1"/>
  <c r="AV245" i="1" s="1"/>
  <c r="CI266" i="1"/>
  <c r="CJ266" i="1" s="1"/>
  <c r="BX290" i="1"/>
  <c r="BX293" i="1"/>
  <c r="BX296" i="1"/>
  <c r="CI302" i="1"/>
  <c r="CJ302" i="1" s="1"/>
  <c r="CH340" i="1"/>
  <c r="BN342" i="1"/>
  <c r="CH343" i="1"/>
  <c r="BN345" i="1"/>
  <c r="CH346" i="1"/>
  <c r="CI350" i="1"/>
  <c r="CJ350" i="1" s="1"/>
  <c r="CH4" i="1"/>
  <c r="BX5" i="1"/>
  <c r="BX24" i="1"/>
  <c r="CI31" i="1"/>
  <c r="CJ31" i="1" s="1"/>
  <c r="CI63" i="1"/>
  <c r="CJ63" i="1" s="1"/>
  <c r="CH63" i="1"/>
  <c r="BN95" i="1"/>
  <c r="BN237" i="1"/>
  <c r="BX67" i="1"/>
  <c r="BW66" i="1"/>
  <c r="CI67" i="1"/>
  <c r="CI14" i="1"/>
  <c r="CH14" i="1"/>
  <c r="BN17" i="1"/>
  <c r="BD22" i="1"/>
  <c r="BD35" i="1"/>
  <c r="CG57" i="1"/>
  <c r="CH57" i="1" s="1"/>
  <c r="CI58" i="1"/>
  <c r="CG132" i="1"/>
  <c r="CH133" i="1"/>
  <c r="CI133" i="1"/>
  <c r="CI6" i="1"/>
  <c r="CJ6" i="1" s="1"/>
  <c r="BA11" i="1"/>
  <c r="BM18" i="1"/>
  <c r="BZ10" i="1"/>
  <c r="BZ9" i="1" s="1"/>
  <c r="CI24" i="1"/>
  <c r="BM29" i="1"/>
  <c r="BN30" i="1"/>
  <c r="CI33" i="1"/>
  <c r="CJ33" i="1" s="1"/>
  <c r="CA37" i="1"/>
  <c r="CA36" i="1" s="1"/>
  <c r="BB10" i="1"/>
  <c r="BB9" i="1" s="1"/>
  <c r="CE37" i="1"/>
  <c r="BD46" i="1"/>
  <c r="BX124" i="1"/>
  <c r="CI124" i="1"/>
  <c r="BD33" i="1"/>
  <c r="CI44" i="1"/>
  <c r="BM38" i="1"/>
  <c r="BN44" i="1"/>
  <c r="CH13" i="1"/>
  <c r="BN16" i="1"/>
  <c r="CI17" i="1"/>
  <c r="CJ17" i="1" s="1"/>
  <c r="CH17" i="1"/>
  <c r="CI22" i="1"/>
  <c r="CJ22" i="1" s="1"/>
  <c r="CE20" i="1"/>
  <c r="BD32" i="1"/>
  <c r="CI35" i="1"/>
  <c r="CJ35" i="1" s="1"/>
  <c r="CA10" i="1"/>
  <c r="CA9" i="1" s="1"/>
  <c r="BM25" i="1"/>
  <c r="CI30" i="1"/>
  <c r="CI72" i="1"/>
  <c r="CJ72" i="1" s="1"/>
  <c r="CH72" i="1"/>
  <c r="CI15" i="1"/>
  <c r="CJ15" i="1" s="1"/>
  <c r="CH15" i="1"/>
  <c r="BW29" i="1"/>
  <c r="BX29" i="1" s="1"/>
  <c r="BX31" i="1"/>
  <c r="BF225" i="1"/>
  <c r="BF224" i="1" s="1"/>
  <c r="BF233" i="1"/>
  <c r="CI19" i="1"/>
  <c r="BN21" i="1"/>
  <c r="BD34" i="1"/>
  <c r="CI16" i="1"/>
  <c r="CJ16" i="1" s="1"/>
  <c r="CH16" i="1"/>
  <c r="BW20" i="1"/>
  <c r="BX20" i="1" s="1"/>
  <c r="CI32" i="1"/>
  <c r="CJ32" i="1" s="1"/>
  <c r="BC29" i="1"/>
  <c r="BD29" i="1" s="1"/>
  <c r="CI46" i="1"/>
  <c r="CJ46" i="1" s="1"/>
  <c r="BX105" i="1"/>
  <c r="CI105" i="1"/>
  <c r="BX109" i="1"/>
  <c r="CI109" i="1"/>
  <c r="CJ109" i="1" s="1"/>
  <c r="CI45" i="1"/>
  <c r="CH45" i="1"/>
  <c r="CG38" i="1"/>
  <c r="BM234" i="1"/>
  <c r="BN235" i="1"/>
  <c r="BO10" i="1"/>
  <c r="BO9" i="1" s="1"/>
  <c r="CG18" i="1"/>
  <c r="CH18" i="1" s="1"/>
  <c r="CI21" i="1"/>
  <c r="BD31" i="1"/>
  <c r="CI34" i="1"/>
  <c r="CJ34" i="1" s="1"/>
  <c r="BW38" i="1"/>
  <c r="BX39" i="1"/>
  <c r="BR48" i="1"/>
  <c r="BR47" i="1" s="1"/>
  <c r="CD48" i="1"/>
  <c r="CD47" i="1" s="1"/>
  <c r="BN69" i="1"/>
  <c r="CI62" i="1"/>
  <c r="CJ62" i="1" s="1"/>
  <c r="BD99" i="1"/>
  <c r="BN39" i="1"/>
  <c r="CH62" i="1"/>
  <c r="CE65" i="1"/>
  <c r="CI74" i="1"/>
  <c r="CJ74" i="1" s="1"/>
  <c r="CI76" i="1"/>
  <c r="CH76" i="1"/>
  <c r="BN99" i="1"/>
  <c r="AU104" i="1"/>
  <c r="CI69" i="1"/>
  <c r="CJ69" i="1" s="1"/>
  <c r="CH69" i="1"/>
  <c r="CI85" i="1"/>
  <c r="CJ85" i="1" s="1"/>
  <c r="CI89" i="1"/>
  <c r="CJ89" i="1" s="1"/>
  <c r="BX117" i="1"/>
  <c r="CI117" i="1"/>
  <c r="CJ117" i="1" s="1"/>
  <c r="CH21" i="1"/>
  <c r="BM23" i="1"/>
  <c r="CH30" i="1"/>
  <c r="BE37" i="1"/>
  <c r="BE36" i="1" s="1"/>
  <c r="BQ37" i="1"/>
  <c r="BQ36" i="1" s="1"/>
  <c r="CC37" i="1"/>
  <c r="CC36" i="1" s="1"/>
  <c r="BM66" i="1"/>
  <c r="CI71" i="1"/>
  <c r="CJ71" i="1" s="1"/>
  <c r="BN73" i="1"/>
  <c r="BX106" i="1"/>
  <c r="CI106" i="1"/>
  <c r="CJ106" i="1" s="1"/>
  <c r="BX108" i="1"/>
  <c r="CI108" i="1"/>
  <c r="CJ108" i="1" s="1"/>
  <c r="BK104" i="1"/>
  <c r="BN159" i="1"/>
  <c r="BM152" i="1"/>
  <c r="CH22" i="1"/>
  <c r="CH31" i="1"/>
  <c r="CH32" i="1"/>
  <c r="CH33" i="1"/>
  <c r="CH34" i="1"/>
  <c r="CH35" i="1"/>
  <c r="CH39" i="1"/>
  <c r="BN56" i="1"/>
  <c r="BN68" i="1"/>
  <c r="CH71" i="1"/>
  <c r="BX111" i="1"/>
  <c r="BW110" i="1"/>
  <c r="BX110" i="1" s="1"/>
  <c r="CI111" i="1"/>
  <c r="BM60" i="1"/>
  <c r="BC66" i="1"/>
  <c r="CI73" i="1"/>
  <c r="CJ73" i="1" s="1"/>
  <c r="CI84" i="1"/>
  <c r="CJ84" i="1" s="1"/>
  <c r="CI88" i="1"/>
  <c r="CJ88" i="1" s="1"/>
  <c r="CB104" i="1"/>
  <c r="CI68" i="1"/>
  <c r="CJ68" i="1" s="1"/>
  <c r="CG66" i="1"/>
  <c r="BN77" i="1"/>
  <c r="CI101" i="1"/>
  <c r="CJ101" i="1" s="1"/>
  <c r="CH101" i="1"/>
  <c r="BD105" i="1"/>
  <c r="BN58" i="1"/>
  <c r="AX65" i="1"/>
  <c r="AX64" i="1" s="1"/>
  <c r="CH68" i="1"/>
  <c r="BW118" i="1"/>
  <c r="BX118" i="1" s="1"/>
  <c r="CI119" i="1"/>
  <c r="CI56" i="1"/>
  <c r="BC57" i="1"/>
  <c r="BD57" i="1" s="1"/>
  <c r="CI59" i="1"/>
  <c r="CJ59" i="1" s="1"/>
  <c r="CI70" i="1"/>
  <c r="CJ70" i="1" s="1"/>
  <c r="BN72" i="1"/>
  <c r="BM75" i="1"/>
  <c r="BX77" i="1"/>
  <c r="CI78" i="1"/>
  <c r="CJ78" i="1" s="1"/>
  <c r="CI83" i="1"/>
  <c r="CJ83" i="1" s="1"/>
  <c r="CI87" i="1"/>
  <c r="CJ87" i="1" s="1"/>
  <c r="BX93" i="1"/>
  <c r="BX119" i="1"/>
  <c r="BX128" i="1"/>
  <c r="CI128" i="1"/>
  <c r="CJ128" i="1" s="1"/>
  <c r="BN116" i="1"/>
  <c r="CE131" i="1"/>
  <c r="CH167" i="1"/>
  <c r="CI167" i="1"/>
  <c r="CJ167" i="1" s="1"/>
  <c r="CI100" i="1"/>
  <c r="BR104" i="1"/>
  <c r="BN140" i="1"/>
  <c r="BN142" i="1"/>
  <c r="BN115" i="1"/>
  <c r="BD137" i="1"/>
  <c r="BC132" i="1"/>
  <c r="CI140" i="1"/>
  <c r="CJ140" i="1" s="1"/>
  <c r="CH140" i="1"/>
  <c r="CH164" i="1"/>
  <c r="CI164" i="1"/>
  <c r="CJ164" i="1" s="1"/>
  <c r="BD120" i="1"/>
  <c r="CI147" i="1"/>
  <c r="CG146" i="1"/>
  <c r="CH146" i="1" s="1"/>
  <c r="CH147" i="1"/>
  <c r="CI155" i="1"/>
  <c r="CJ155" i="1" s="1"/>
  <c r="BN163" i="1"/>
  <c r="CI95" i="1"/>
  <c r="CJ95" i="1" s="1"/>
  <c r="BV104" i="1"/>
  <c r="CH155" i="1"/>
  <c r="CH194" i="1"/>
  <c r="CI99" i="1"/>
  <c r="CE104" i="1"/>
  <c r="AX104" i="1"/>
  <c r="BJ104" i="1"/>
  <c r="CI115" i="1"/>
  <c r="CH115" i="1"/>
  <c r="CI107" i="1"/>
  <c r="CJ107" i="1" s="1"/>
  <c r="BD117" i="1"/>
  <c r="BD119" i="1"/>
  <c r="CI137" i="1"/>
  <c r="CH145" i="1"/>
  <c r="CI160" i="1"/>
  <c r="CJ160" i="1" s="1"/>
  <c r="CH160" i="1"/>
  <c r="CH170" i="1"/>
  <c r="CI170" i="1"/>
  <c r="CJ170" i="1" s="1"/>
  <c r="AZ151" i="1"/>
  <c r="AZ150" i="1" s="1"/>
  <c r="CA151" i="1"/>
  <c r="CA150" i="1" s="1"/>
  <c r="BN179" i="1"/>
  <c r="BM178" i="1"/>
  <c r="CH215" i="1"/>
  <c r="CI215" i="1"/>
  <c r="CJ215" i="1" s="1"/>
  <c r="BN217" i="1"/>
  <c r="CI217" i="1"/>
  <c r="CJ217" i="1" s="1"/>
  <c r="BM207" i="1"/>
  <c r="CI250" i="1"/>
  <c r="CJ250" i="1" s="1"/>
  <c r="BN250" i="1"/>
  <c r="CI142" i="1"/>
  <c r="CJ142" i="1" s="1"/>
  <c r="BN144" i="1"/>
  <c r="BA151" i="1"/>
  <c r="BA150" i="1" s="1"/>
  <c r="BX174" i="1"/>
  <c r="CI180" i="1"/>
  <c r="CJ180" i="1" s="1"/>
  <c r="CI159" i="1"/>
  <c r="CJ159" i="1" s="1"/>
  <c r="BN162" i="1"/>
  <c r="CI163" i="1"/>
  <c r="BN198" i="1"/>
  <c r="BA189" i="1"/>
  <c r="CI179" i="1"/>
  <c r="CG178" i="1"/>
  <c r="CH178" i="1" s="1"/>
  <c r="BN186" i="1"/>
  <c r="CH203" i="1"/>
  <c r="CI203" i="1"/>
  <c r="CJ203" i="1" s="1"/>
  <c r="CI139" i="1"/>
  <c r="CJ139" i="1" s="1"/>
  <c r="BN141" i="1"/>
  <c r="CH144" i="1"/>
  <c r="CI153" i="1"/>
  <c r="CI166" i="1"/>
  <c r="CJ166" i="1" s="1"/>
  <c r="CI169" i="1"/>
  <c r="CJ169" i="1" s="1"/>
  <c r="CI172" i="1"/>
  <c r="CH179" i="1"/>
  <c r="CI186" i="1"/>
  <c r="CJ186" i="1" s="1"/>
  <c r="CH135" i="1"/>
  <c r="CI136" i="1"/>
  <c r="CH139" i="1"/>
  <c r="CG152" i="1"/>
  <c r="CH158" i="1"/>
  <c r="BN161" i="1"/>
  <c r="CI162" i="1"/>
  <c r="CJ162" i="1" s="1"/>
  <c r="BC178" i="1"/>
  <c r="BD178" i="1" s="1"/>
  <c r="CI183" i="1"/>
  <c r="CJ183" i="1" s="1"/>
  <c r="CH183" i="1"/>
  <c r="BD197" i="1"/>
  <c r="BN202" i="1"/>
  <c r="BM132" i="1"/>
  <c r="CI141" i="1"/>
  <c r="CJ141" i="1" s="1"/>
  <c r="BN143" i="1"/>
  <c r="CI158" i="1"/>
  <c r="CH162" i="1"/>
  <c r="CE187" i="1"/>
  <c r="BX230" i="1"/>
  <c r="BV151" i="1"/>
  <c r="BV150" i="1" s="1"/>
  <c r="BN243" i="1"/>
  <c r="BN160" i="1"/>
  <c r="CI210" i="1"/>
  <c r="CH210" i="1"/>
  <c r="CG207" i="1"/>
  <c r="CB225" i="1"/>
  <c r="CB224" i="1" s="1"/>
  <c r="BN241" i="1"/>
  <c r="CI138" i="1"/>
  <c r="CJ138" i="1" s="1"/>
  <c r="CH143" i="1"/>
  <c r="CH161" i="1"/>
  <c r="CH177" i="1"/>
  <c r="CI177" i="1"/>
  <c r="CJ177" i="1" s="1"/>
  <c r="BA225" i="1"/>
  <c r="BA224" i="1" s="1"/>
  <c r="BR225" i="1"/>
  <c r="BR224" i="1" s="1"/>
  <c r="BR233" i="1"/>
  <c r="BN239" i="1"/>
  <c r="BB225" i="1"/>
  <c r="BB224" i="1" s="1"/>
  <c r="BP225" i="1"/>
  <c r="BP224" i="1" s="1"/>
  <c r="BS233" i="1"/>
  <c r="BM173" i="1"/>
  <c r="CG193" i="1"/>
  <c r="BY189" i="1"/>
  <c r="BY188" i="1" s="1"/>
  <c r="CI198" i="1"/>
  <c r="CJ198" i="1" s="1"/>
  <c r="CE225" i="1"/>
  <c r="CI230" i="1"/>
  <c r="CJ230" i="1" s="1"/>
  <c r="BG233" i="1"/>
  <c r="BS225" i="1"/>
  <c r="BS224" i="1" s="1"/>
  <c r="BN184" i="1"/>
  <c r="BD190" i="1"/>
  <c r="BX191" i="1"/>
  <c r="CI202" i="1"/>
  <c r="CJ202" i="1" s="1"/>
  <c r="BD208" i="1"/>
  <c r="CI209" i="1"/>
  <c r="CJ209" i="1" s="1"/>
  <c r="BG225" i="1"/>
  <c r="BG224" i="1" s="1"/>
  <c r="AU233" i="1"/>
  <c r="CI235" i="1"/>
  <c r="CI237" i="1"/>
  <c r="CJ237" i="1" s="1"/>
  <c r="CI239" i="1"/>
  <c r="CJ239" i="1" s="1"/>
  <c r="CI241" i="1"/>
  <c r="CJ241" i="1" s="1"/>
  <c r="CI243" i="1"/>
  <c r="CJ243" i="1" s="1"/>
  <c r="CI256" i="1"/>
  <c r="CJ256" i="1" s="1"/>
  <c r="BD181" i="1"/>
  <c r="BN190" i="1"/>
  <c r="CI192" i="1"/>
  <c r="CH197" i="1"/>
  <c r="BN216" i="1"/>
  <c r="AU225" i="1"/>
  <c r="AU224" i="1" s="1"/>
  <c r="CI229" i="1"/>
  <c r="CJ229" i="1" s="1"/>
  <c r="BN256" i="1"/>
  <c r="CI185" i="1"/>
  <c r="CI201" i="1"/>
  <c r="CJ201" i="1" s="1"/>
  <c r="BW207" i="1"/>
  <c r="BX208" i="1"/>
  <c r="BV225" i="1"/>
  <c r="BV224" i="1" s="1"/>
  <c r="BK225" i="1"/>
  <c r="BK224" i="1" s="1"/>
  <c r="CI184" i="1"/>
  <c r="CJ184" i="1" s="1"/>
  <c r="BO207" i="1"/>
  <c r="BO206" i="1" s="1"/>
  <c r="BO205" i="1" s="1"/>
  <c r="CI208" i="1"/>
  <c r="BJ225" i="1"/>
  <c r="BJ224" i="1" s="1"/>
  <c r="BW219" i="1"/>
  <c r="BX219" i="1" s="1"/>
  <c r="BX221" i="1"/>
  <c r="AX225" i="1"/>
  <c r="AX224" i="1" s="1"/>
  <c r="BY225" i="1"/>
  <c r="BY224" i="1" s="1"/>
  <c r="AY225" i="1"/>
  <c r="AY224" i="1" s="1"/>
  <c r="CI182" i="1"/>
  <c r="CJ182" i="1" s="1"/>
  <c r="CG199" i="1"/>
  <c r="CH199" i="1" s="1"/>
  <c r="BN218" i="1"/>
  <c r="CI221" i="1"/>
  <c r="CJ221" i="1" s="1"/>
  <c r="BL225" i="1"/>
  <c r="BL224" i="1" s="1"/>
  <c r="BZ225" i="1"/>
  <c r="BZ224" i="1" s="1"/>
  <c r="CD225" i="1"/>
  <c r="CD224" i="1" s="1"/>
  <c r="CD233" i="1"/>
  <c r="CI244" i="1"/>
  <c r="CJ244" i="1" s="1"/>
  <c r="BW234" i="1"/>
  <c r="BX244" i="1"/>
  <c r="CG173" i="1"/>
  <c r="CH173" i="1" s="1"/>
  <c r="CI176" i="1"/>
  <c r="CJ176" i="1" s="1"/>
  <c r="CI181" i="1"/>
  <c r="CJ181" i="1" s="1"/>
  <c r="CH182" i="1"/>
  <c r="BO189" i="1"/>
  <c r="BO188" i="1" s="1"/>
  <c r="CE206" i="1"/>
  <c r="CI216" i="1"/>
  <c r="CJ216" i="1" s="1"/>
  <c r="AZ225" i="1"/>
  <c r="AZ224" i="1" s="1"/>
  <c r="BW226" i="1"/>
  <c r="BX227" i="1"/>
  <c r="CE233" i="1"/>
  <c r="CI236" i="1"/>
  <c r="CJ236" i="1" s="1"/>
  <c r="CI238" i="1"/>
  <c r="CJ238" i="1" s="1"/>
  <c r="CI240" i="1"/>
  <c r="CJ240" i="1" s="1"/>
  <c r="CI242" i="1"/>
  <c r="CJ242" i="1" s="1"/>
  <c r="CG234" i="1"/>
  <c r="BK246" i="1"/>
  <c r="BK245" i="1" s="1"/>
  <c r="BN249" i="1"/>
  <c r="BN255" i="1"/>
  <c r="BN337" i="1"/>
  <c r="CI337" i="1"/>
  <c r="CJ337" i="1" s="1"/>
  <c r="CI251" i="1"/>
  <c r="CJ251" i="1" s="1"/>
  <c r="CI257" i="1"/>
  <c r="CJ257" i="1" s="1"/>
  <c r="BN220" i="1"/>
  <c r="CH235" i="1"/>
  <c r="CH236" i="1"/>
  <c r="CH237" i="1"/>
  <c r="CH238" i="1"/>
  <c r="CH239" i="1"/>
  <c r="CH240" i="1"/>
  <c r="CH241" i="1"/>
  <c r="CH242" i="1"/>
  <c r="CH243" i="1"/>
  <c r="BM247" i="1"/>
  <c r="BN254" i="1"/>
  <c r="BX248" i="1"/>
  <c r="BN253" i="1"/>
  <c r="BN259" i="1"/>
  <c r="AY233" i="1"/>
  <c r="BK233" i="1"/>
  <c r="CI249" i="1"/>
  <c r="CI255" i="1"/>
  <c r="CJ255" i="1" s="1"/>
  <c r="BC234" i="1"/>
  <c r="BN251" i="1"/>
  <c r="BN257" i="1"/>
  <c r="BD265" i="1"/>
  <c r="BN299" i="1"/>
  <c r="CE312" i="1"/>
  <c r="CI328" i="1"/>
  <c r="CJ328" i="1" s="1"/>
  <c r="CI332" i="1"/>
  <c r="BN300" i="1"/>
  <c r="BW325" i="1"/>
  <c r="CI326" i="1"/>
  <c r="CI327" i="1"/>
  <c r="CJ327" i="1" s="1"/>
  <c r="CI333" i="1"/>
  <c r="CJ333" i="1" s="1"/>
  <c r="CI334" i="1"/>
  <c r="CJ334" i="1" s="1"/>
  <c r="CI335" i="1"/>
  <c r="CJ335" i="1" s="1"/>
  <c r="CI336" i="1"/>
  <c r="CJ336" i="1" s="1"/>
  <c r="BM325" i="1"/>
  <c r="BX265" i="1"/>
  <c r="BX266" i="1"/>
  <c r="BX267" i="1"/>
  <c r="BX268" i="1"/>
  <c r="BX269" i="1"/>
  <c r="BX270" i="1"/>
  <c r="CH262" i="1"/>
  <c r="CH263" i="1"/>
  <c r="CH264" i="1"/>
  <c r="BM271" i="1"/>
  <c r="BM297" i="1"/>
  <c r="BX301" i="1"/>
  <c r="BX302" i="1"/>
  <c r="BX303" i="1"/>
  <c r="BX304" i="1"/>
  <c r="BX305" i="1"/>
  <c r="BX306" i="1"/>
  <c r="BX307" i="1"/>
  <c r="BX308" i="1"/>
  <c r="CI319" i="1"/>
  <c r="CI320" i="1"/>
  <c r="CJ320" i="1" s="1"/>
  <c r="CI321" i="1"/>
  <c r="CJ321" i="1" s="1"/>
  <c r="CI322" i="1"/>
  <c r="CJ322" i="1" s="1"/>
  <c r="CI323" i="1"/>
  <c r="CJ323" i="1" s="1"/>
  <c r="CI324" i="1"/>
  <c r="CJ324" i="1" s="1"/>
  <c r="BD332" i="1"/>
  <c r="CI268" i="1"/>
  <c r="CJ268" i="1" s="1"/>
  <c r="CI269" i="1"/>
  <c r="CJ269" i="1" s="1"/>
  <c r="CI270" i="1"/>
  <c r="CJ270" i="1" s="1"/>
  <c r="CE286" i="1"/>
  <c r="BW287" i="1"/>
  <c r="BC297" i="1"/>
  <c r="BD297" i="1" s="1"/>
  <c r="CH348" i="1"/>
  <c r="CH349" i="1"/>
  <c r="CH350" i="1"/>
  <c r="CH351" i="1"/>
  <c r="CH352" i="1"/>
  <c r="BD23" i="1" l="1"/>
  <c r="CJ259" i="1"/>
  <c r="BD27" i="1"/>
  <c r="BC114" i="1"/>
  <c r="BD114" i="1" s="1"/>
  <c r="CD129" i="1"/>
  <c r="CD122" i="1" s="1"/>
  <c r="CD121" i="1" s="1"/>
  <c r="CD103" i="1" s="1"/>
  <c r="CD102" i="1" s="1"/>
  <c r="CD98" i="1" s="1"/>
  <c r="CD97" i="1" s="1"/>
  <c r="CD96" i="1" s="1"/>
  <c r="CD92" i="1" s="1"/>
  <c r="CD91" i="1" s="1"/>
  <c r="CD90" i="1" s="1"/>
  <c r="CD81" i="1" s="1"/>
  <c r="CD80" i="1" s="1"/>
  <c r="CD79" i="1" s="1"/>
  <c r="BP129" i="1"/>
  <c r="BP122" i="1" s="1"/>
  <c r="BP121" i="1" s="1"/>
  <c r="BP103" i="1" s="1"/>
  <c r="BP102" i="1" s="1"/>
  <c r="BP98" i="1" s="1"/>
  <c r="BP97" i="1" s="1"/>
  <c r="BP96" i="1" s="1"/>
  <c r="BP92" i="1" s="1"/>
  <c r="BP91" i="1" s="1"/>
  <c r="BP90" i="1" s="1"/>
  <c r="CJ77" i="1"/>
  <c r="BR129" i="1"/>
  <c r="BR122" i="1" s="1"/>
  <c r="BR121" i="1" s="1"/>
  <c r="BR103" i="1" s="1"/>
  <c r="BR102" i="1" s="1"/>
  <c r="BR98" i="1" s="1"/>
  <c r="BR97" i="1" s="1"/>
  <c r="CJ12" i="1"/>
  <c r="CJ264" i="1"/>
  <c r="BS129" i="1"/>
  <c r="BS122" i="1" s="1"/>
  <c r="BS121" i="1" s="1"/>
  <c r="BS103" i="1" s="1"/>
  <c r="BS102" i="1" s="1"/>
  <c r="BS98" i="1" s="1"/>
  <c r="BS97" i="1" s="1"/>
  <c r="BS96" i="1" s="1"/>
  <c r="BS92" i="1" s="1"/>
  <c r="BS91" i="1" s="1"/>
  <c r="BS90" i="1" s="1"/>
  <c r="AY129" i="1"/>
  <c r="AY122" i="1" s="1"/>
  <c r="AY121" i="1" s="1"/>
  <c r="AY103" i="1" s="1"/>
  <c r="AY102" i="1" s="1"/>
  <c r="AY98" i="1" s="1"/>
  <c r="AY97" i="1" s="1"/>
  <c r="AY96" i="1" s="1"/>
  <c r="AY92" i="1" s="1"/>
  <c r="AY91" i="1" s="1"/>
  <c r="AY90" i="1" s="1"/>
  <c r="AY81" i="1" s="1"/>
  <c r="AY80" i="1" s="1"/>
  <c r="AY79" i="1" s="1"/>
  <c r="CJ94" i="1"/>
  <c r="CJ212" i="1"/>
  <c r="CH118" i="1"/>
  <c r="BW189" i="1"/>
  <c r="BW188" i="1" s="1"/>
  <c r="CH23" i="1"/>
  <c r="CJ298" i="1"/>
  <c r="CC129" i="1"/>
  <c r="CC122" i="1" s="1"/>
  <c r="CC121" i="1" s="1"/>
  <c r="CC103" i="1" s="1"/>
  <c r="CC102" i="1" s="1"/>
  <c r="CC98" i="1" s="1"/>
  <c r="CC97" i="1" s="1"/>
  <c r="CC96" i="1" s="1"/>
  <c r="CC92" i="1" s="1"/>
  <c r="CC91" i="1" s="1"/>
  <c r="CC90" i="1" s="1"/>
  <c r="CC81" i="1" s="1"/>
  <c r="CC80" i="1" s="1"/>
  <c r="CC79" i="1" s="1"/>
  <c r="CJ116" i="1"/>
  <c r="BQ129" i="1"/>
  <c r="BQ122" i="1" s="1"/>
  <c r="BQ121" i="1" s="1"/>
  <c r="BQ103" i="1" s="1"/>
  <c r="BQ102" i="1" s="1"/>
  <c r="BQ98" i="1" s="1"/>
  <c r="BQ97" i="1" s="1"/>
  <c r="BQ96" i="1" s="1"/>
  <c r="BQ92" i="1" s="1"/>
  <c r="BQ91" i="1" s="1"/>
  <c r="BQ90" i="1" s="1"/>
  <c r="BQ81" i="1" s="1"/>
  <c r="BQ80" i="1" s="1"/>
  <c r="BQ79" i="1" s="1"/>
  <c r="BC206" i="1"/>
  <c r="BD206" i="1" s="1"/>
  <c r="BH129" i="1"/>
  <c r="BH122" i="1" s="1"/>
  <c r="BH121" i="1" s="1"/>
  <c r="BH103" i="1" s="1"/>
  <c r="BH102" i="1" s="1"/>
  <c r="BH98" i="1" s="1"/>
  <c r="BH97" i="1" s="1"/>
  <c r="BH96" i="1" s="1"/>
  <c r="BH92" i="1" s="1"/>
  <c r="BH91" i="1" s="1"/>
  <c r="BH90" i="1" s="1"/>
  <c r="BH81" i="1" s="1"/>
  <c r="BH80" i="1" s="1"/>
  <c r="BH79" i="1" s="1"/>
  <c r="BW261" i="1"/>
  <c r="BX261" i="1" s="1"/>
  <c r="CJ274" i="1"/>
  <c r="CJ174" i="1"/>
  <c r="BD18" i="1"/>
  <c r="BG129" i="1"/>
  <c r="BG122" i="1" s="1"/>
  <c r="BG121" i="1" s="1"/>
  <c r="BG103" i="1" s="1"/>
  <c r="BG102" i="1" s="1"/>
  <c r="BG98" i="1" s="1"/>
  <c r="BG97" i="1" s="1"/>
  <c r="BG96" i="1" s="1"/>
  <c r="BG92" i="1" s="1"/>
  <c r="BG91" i="1" s="1"/>
  <c r="BG90" i="1" s="1"/>
  <c r="BG81" i="1" s="1"/>
  <c r="BG80" i="1" s="1"/>
  <c r="BG79" i="1" s="1"/>
  <c r="CJ275" i="1"/>
  <c r="BI129" i="1"/>
  <c r="BI122" i="1" s="1"/>
  <c r="BI121" i="1" s="1"/>
  <c r="BI103" i="1" s="1"/>
  <c r="BI102" i="1" s="1"/>
  <c r="BI98" i="1" s="1"/>
  <c r="BI97" i="1" s="1"/>
  <c r="BI96" i="1" s="1"/>
  <c r="BI92" i="1" s="1"/>
  <c r="BI91" i="1" s="1"/>
  <c r="BI90" i="1" s="1"/>
  <c r="BI81" i="1" s="1"/>
  <c r="BI80" i="1" s="1"/>
  <c r="BI79" i="1" s="1"/>
  <c r="BD271" i="1"/>
  <c r="AU129" i="1"/>
  <c r="AU122" i="1" s="1"/>
  <c r="AU121" i="1" s="1"/>
  <c r="AU103" i="1" s="1"/>
  <c r="AU102" i="1" s="1"/>
  <c r="AU98" i="1" s="1"/>
  <c r="AU97" i="1" s="1"/>
  <c r="AU96" i="1" s="1"/>
  <c r="AU92" i="1" s="1"/>
  <c r="AU91" i="1" s="1"/>
  <c r="AU90" i="1" s="1"/>
  <c r="BF129" i="1"/>
  <c r="BF122" i="1" s="1"/>
  <c r="BF121" i="1" s="1"/>
  <c r="BF103" i="1" s="1"/>
  <c r="BF102" i="1" s="1"/>
  <c r="BF98" i="1" s="1"/>
  <c r="BF97" i="1" s="1"/>
  <c r="BF96" i="1" s="1"/>
  <c r="BF92" i="1" s="1"/>
  <c r="BF91" i="1" s="1"/>
  <c r="BF90" i="1" s="1"/>
  <c r="CH325" i="1"/>
  <c r="CJ5" i="1"/>
  <c r="BM48" i="1"/>
  <c r="BM47" i="1" s="1"/>
  <c r="BN47" i="1" s="1"/>
  <c r="BN199" i="1"/>
  <c r="BU129" i="1"/>
  <c r="BU122" i="1" s="1"/>
  <c r="BU121" i="1" s="1"/>
  <c r="BU103" i="1" s="1"/>
  <c r="BU102" i="1" s="1"/>
  <c r="BU98" i="1" s="1"/>
  <c r="BU97" i="1" s="1"/>
  <c r="CJ43" i="1"/>
  <c r="BM225" i="1"/>
  <c r="BN225" i="1" s="1"/>
  <c r="CJ318" i="1"/>
  <c r="BB129" i="1"/>
  <c r="BB122" i="1" s="1"/>
  <c r="BB121" i="1" s="1"/>
  <c r="BB103" i="1" s="1"/>
  <c r="BB102" i="1" s="1"/>
  <c r="BB98" i="1" s="1"/>
  <c r="BB97" i="1" s="1"/>
  <c r="BB96" i="1" s="1"/>
  <c r="BB92" i="1" s="1"/>
  <c r="BB91" i="1" s="1"/>
  <c r="BB90" i="1" s="1"/>
  <c r="BW151" i="1"/>
  <c r="BW150" i="1" s="1"/>
  <c r="BX150" i="1" s="1"/>
  <c r="BE129" i="1"/>
  <c r="BE122" i="1" s="1"/>
  <c r="BE121" i="1" s="1"/>
  <c r="BE103" i="1" s="1"/>
  <c r="BE102" i="1" s="1"/>
  <c r="BE98" i="1" s="1"/>
  <c r="BE97" i="1" s="1"/>
  <c r="CE10" i="1"/>
  <c r="CE9" i="1" s="1"/>
  <c r="BZ129" i="1"/>
  <c r="BZ122" i="1" s="1"/>
  <c r="BZ121" i="1" s="1"/>
  <c r="BZ103" i="1" s="1"/>
  <c r="BZ102" i="1" s="1"/>
  <c r="BZ98" i="1" s="1"/>
  <c r="BZ97" i="1" s="1"/>
  <c r="CJ28" i="1"/>
  <c r="CI219" i="1"/>
  <c r="CJ219" i="1" s="1"/>
  <c r="CJ285" i="1"/>
  <c r="BT129" i="1"/>
  <c r="BT122" i="1" s="1"/>
  <c r="BT121" i="1" s="1"/>
  <c r="BT103" i="1" s="1"/>
  <c r="BT102" i="1" s="1"/>
  <c r="BT98" i="1" s="1"/>
  <c r="BT97" i="1" s="1"/>
  <c r="BC286" i="1"/>
  <c r="BD286" i="1" s="1"/>
  <c r="CJ135" i="1"/>
  <c r="CH312" i="1"/>
  <c r="BL129" i="1"/>
  <c r="BL122" i="1" s="1"/>
  <c r="BL121" i="1" s="1"/>
  <c r="BL103" i="1" s="1"/>
  <c r="BL102" i="1" s="1"/>
  <c r="BL98" i="1" s="1"/>
  <c r="BL97" i="1" s="1"/>
  <c r="AV129" i="1"/>
  <c r="AV122" i="1" s="1"/>
  <c r="AV121" i="1" s="1"/>
  <c r="AV103" i="1" s="1"/>
  <c r="AV102" i="1" s="1"/>
  <c r="AV98" i="1" s="1"/>
  <c r="AV97" i="1" s="1"/>
  <c r="AV96" i="1" s="1"/>
  <c r="AV92" i="1" s="1"/>
  <c r="AV91" i="1" s="1"/>
  <c r="AV90" i="1" s="1"/>
  <c r="AW129" i="1"/>
  <c r="AW122" i="1" s="1"/>
  <c r="AW121" i="1" s="1"/>
  <c r="AW103" i="1" s="1"/>
  <c r="AW102" i="1" s="1"/>
  <c r="AW98" i="1" s="1"/>
  <c r="AW97" i="1" s="1"/>
  <c r="AW96" i="1" s="1"/>
  <c r="AW92" i="1" s="1"/>
  <c r="AW91" i="1" s="1"/>
  <c r="AW90" i="1" s="1"/>
  <c r="AW81" i="1" s="1"/>
  <c r="AW80" i="1" s="1"/>
  <c r="AW79" i="1" s="1"/>
  <c r="BD261" i="1"/>
  <c r="BM286" i="1"/>
  <c r="BN286" i="1" s="1"/>
  <c r="CG104" i="1"/>
  <c r="CH104" i="1" s="1"/>
  <c r="BJ129" i="1"/>
  <c r="BJ122" i="1" s="1"/>
  <c r="BJ121" i="1" s="1"/>
  <c r="BJ103" i="1" s="1"/>
  <c r="BJ102" i="1" s="1"/>
  <c r="BJ98" i="1" s="1"/>
  <c r="BJ97" i="1" s="1"/>
  <c r="BJ96" i="1" s="1"/>
  <c r="BJ92" i="1" s="1"/>
  <c r="BJ91" i="1" s="1"/>
  <c r="BJ90" i="1" s="1"/>
  <c r="BJ81" i="1" s="1"/>
  <c r="BJ80" i="1" s="1"/>
  <c r="BJ79" i="1" s="1"/>
  <c r="BW11" i="1"/>
  <c r="BX11" i="1" s="1"/>
  <c r="CJ113" i="1"/>
  <c r="CB129" i="1"/>
  <c r="CB122" i="1" s="1"/>
  <c r="CB121" i="1" s="1"/>
  <c r="CB103" i="1" s="1"/>
  <c r="CB102" i="1" s="1"/>
  <c r="CB98" i="1" s="1"/>
  <c r="CB97" i="1" s="1"/>
  <c r="BC104" i="1"/>
  <c r="BD104" i="1" s="1"/>
  <c r="CI25" i="1"/>
  <c r="CJ25" i="1" s="1"/>
  <c r="CI271" i="1"/>
  <c r="CJ271" i="1" s="1"/>
  <c r="BW25" i="1"/>
  <c r="BX25" i="1" s="1"/>
  <c r="BC246" i="1"/>
  <c r="BC245" i="1" s="1"/>
  <c r="BD245" i="1" s="1"/>
  <c r="BN49" i="1"/>
  <c r="CJ4" i="1"/>
  <c r="BD199" i="1"/>
  <c r="CH261" i="1"/>
  <c r="CG246" i="1"/>
  <c r="CH246" i="1" s="1"/>
  <c r="BD49" i="1"/>
  <c r="CJ248" i="1"/>
  <c r="BC37" i="1"/>
  <c r="BD38" i="1"/>
  <c r="CI60" i="1"/>
  <c r="CJ60" i="1" s="1"/>
  <c r="CI297" i="1"/>
  <c r="CI287" i="1"/>
  <c r="CI286" i="1" s="1"/>
  <c r="CJ286" i="1" s="1"/>
  <c r="CI173" i="1"/>
  <c r="CJ173" i="1" s="1"/>
  <c r="CH271" i="1"/>
  <c r="CJ220" i="1"/>
  <c r="CH287" i="1"/>
  <c r="CG286" i="1"/>
  <c r="CH286" i="1" s="1"/>
  <c r="CF129" i="1"/>
  <c r="CF122" i="1" s="1"/>
  <c r="CF121" i="1" s="1"/>
  <c r="CF103" i="1" s="1"/>
  <c r="CF102" i="1" s="1"/>
  <c r="CF98" i="1" s="1"/>
  <c r="CF97" i="1" s="1"/>
  <c r="CG25" i="1"/>
  <c r="CH25" i="1" s="1"/>
  <c r="BW48" i="1"/>
  <c r="BX49" i="1"/>
  <c r="BC312" i="1"/>
  <c r="BD312" i="1" s="1"/>
  <c r="CI276" i="1"/>
  <c r="CJ276" i="1" s="1"/>
  <c r="AX129" i="1"/>
  <c r="AX122" i="1" s="1"/>
  <c r="AX121" i="1" s="1"/>
  <c r="AX103" i="1" s="1"/>
  <c r="AX102" i="1" s="1"/>
  <c r="AX98" i="1" s="1"/>
  <c r="AX97" i="1" s="1"/>
  <c r="AX96" i="1" s="1"/>
  <c r="AX92" i="1" s="1"/>
  <c r="AX91" i="1" s="1"/>
  <c r="AX90" i="1" s="1"/>
  <c r="AX81" i="1" s="1"/>
  <c r="AX80" i="1" s="1"/>
  <c r="AX79" i="1" s="1"/>
  <c r="CJ232" i="1"/>
  <c r="BW131" i="1"/>
  <c r="BX131" i="1" s="1"/>
  <c r="BK150" i="1"/>
  <c r="BK129" i="1"/>
  <c r="BK122" i="1" s="1"/>
  <c r="BK121" i="1" s="1"/>
  <c r="BK103" i="1" s="1"/>
  <c r="BK102" i="1" s="1"/>
  <c r="BK98" i="1" s="1"/>
  <c r="BK97" i="1" s="1"/>
  <c r="BK96" i="1" s="1"/>
  <c r="BK92" i="1" s="1"/>
  <c r="BK91" i="1" s="1"/>
  <c r="BK90" i="1" s="1"/>
  <c r="CH27" i="1"/>
  <c r="BM114" i="1"/>
  <c r="BN114" i="1" s="1"/>
  <c r="BM312" i="1"/>
  <c r="BN325" i="1"/>
  <c r="BD234" i="1"/>
  <c r="BC225" i="1"/>
  <c r="BC233" i="1"/>
  <c r="BD233" i="1" s="1"/>
  <c r="CG309" i="1"/>
  <c r="BW233" i="1"/>
  <c r="BX233" i="1" s="1"/>
  <c r="BX234" i="1"/>
  <c r="BN178" i="1"/>
  <c r="CE64" i="1"/>
  <c r="CI38" i="1"/>
  <c r="BW286" i="1"/>
  <c r="BX286" i="1" s="1"/>
  <c r="BX287" i="1"/>
  <c r="BN297" i="1"/>
  <c r="BC151" i="1"/>
  <c r="CJ158" i="1"/>
  <c r="CJ136" i="1"/>
  <c r="BM151" i="1"/>
  <c r="BN152" i="1"/>
  <c r="BN18" i="1"/>
  <c r="CJ235" i="1"/>
  <c r="CI234" i="1"/>
  <c r="CG189" i="1"/>
  <c r="CI193" i="1"/>
  <c r="CH193" i="1"/>
  <c r="CA129" i="1"/>
  <c r="CA122" i="1" s="1"/>
  <c r="CA121" i="1" s="1"/>
  <c r="CA103" i="1" s="1"/>
  <c r="CA102" i="1" s="1"/>
  <c r="CA98" i="1" s="1"/>
  <c r="CA97" i="1" s="1"/>
  <c r="CA96" i="1" s="1"/>
  <c r="CA92" i="1" s="1"/>
  <c r="CA91" i="1" s="1"/>
  <c r="CA90" i="1" s="1"/>
  <c r="CE130" i="1"/>
  <c r="CJ119" i="1"/>
  <c r="CI118" i="1"/>
  <c r="CJ118" i="1" s="1"/>
  <c r="BM233" i="1"/>
  <c r="BN234" i="1"/>
  <c r="CJ124" i="1"/>
  <c r="CJ58" i="1"/>
  <c r="CI57" i="1"/>
  <c r="CE205" i="1"/>
  <c r="BN247" i="1"/>
  <c r="BN66" i="1"/>
  <c r="BM65" i="1"/>
  <c r="BX38" i="1"/>
  <c r="BW37" i="1"/>
  <c r="CJ319" i="1"/>
  <c r="CE311" i="1"/>
  <c r="CJ56" i="1"/>
  <c r="BA10" i="1"/>
  <c r="BA9" i="1" s="1"/>
  <c r="BM261" i="1"/>
  <c r="BM246" i="1" s="1"/>
  <c r="BN271" i="1"/>
  <c r="BN173" i="1"/>
  <c r="BM131" i="1"/>
  <c r="BN132" i="1"/>
  <c r="BA188" i="1"/>
  <c r="BD188" i="1" s="1"/>
  <c r="CG37" i="1"/>
  <c r="CH38" i="1"/>
  <c r="CJ105" i="1"/>
  <c r="CI49" i="1"/>
  <c r="CJ326" i="1"/>
  <c r="CI325" i="1"/>
  <c r="CJ325" i="1" s="1"/>
  <c r="CJ249" i="1"/>
  <c r="CI247" i="1"/>
  <c r="BO187" i="1"/>
  <c r="BO129" i="1"/>
  <c r="BO122" i="1" s="1"/>
  <c r="BO121" i="1" s="1"/>
  <c r="BO103" i="1" s="1"/>
  <c r="BO102" i="1" s="1"/>
  <c r="BO98" i="1" s="1"/>
  <c r="BO97" i="1" s="1"/>
  <c r="BO96" i="1" s="1"/>
  <c r="BO92" i="1" s="1"/>
  <c r="BO91" i="1" s="1"/>
  <c r="BO90" i="1" s="1"/>
  <c r="BD66" i="1"/>
  <c r="BC65" i="1"/>
  <c r="CJ67" i="1"/>
  <c r="CI66" i="1"/>
  <c r="BW312" i="1"/>
  <c r="BX325" i="1"/>
  <c r="CG233" i="1"/>
  <c r="CH233" i="1" s="1"/>
  <c r="CH234" i="1"/>
  <c r="CG225" i="1"/>
  <c r="BW206" i="1"/>
  <c r="BX207" i="1"/>
  <c r="CG206" i="1"/>
  <c r="CH207" i="1"/>
  <c r="CJ115" i="1"/>
  <c r="BW114" i="1"/>
  <c r="BX114" i="1" s="1"/>
  <c r="CJ45" i="1"/>
  <c r="BW65" i="1"/>
  <c r="BX66" i="1"/>
  <c r="CG11" i="1"/>
  <c r="CJ192" i="1"/>
  <c r="CI226" i="1"/>
  <c r="CJ172" i="1"/>
  <c r="CJ163" i="1"/>
  <c r="CJ147" i="1"/>
  <c r="CI146" i="1"/>
  <c r="CJ146" i="1" s="1"/>
  <c r="BD132" i="1"/>
  <c r="BC131" i="1"/>
  <c r="CG65" i="1"/>
  <c r="CH66" i="1"/>
  <c r="CI75" i="1"/>
  <c r="CJ76" i="1"/>
  <c r="CJ21" i="1"/>
  <c r="CJ30" i="1"/>
  <c r="CI29" i="1"/>
  <c r="BN38" i="1"/>
  <c r="BM37" i="1"/>
  <c r="CE36" i="1"/>
  <c r="BN29" i="1"/>
  <c r="CI178" i="1"/>
  <c r="CJ178" i="1" s="1"/>
  <c r="CJ179" i="1"/>
  <c r="BW225" i="1"/>
  <c r="BX226" i="1"/>
  <c r="BN189" i="1"/>
  <c r="BM188" i="1"/>
  <c r="CJ210" i="1"/>
  <c r="CI199" i="1"/>
  <c r="CJ199" i="1" s="1"/>
  <c r="CH152" i="1"/>
  <c r="CG151" i="1"/>
  <c r="BN75" i="1"/>
  <c r="BN60" i="1"/>
  <c r="CG48" i="1"/>
  <c r="BN25" i="1"/>
  <c r="CJ44" i="1"/>
  <c r="BN207" i="1"/>
  <c r="BM206" i="1"/>
  <c r="CI207" i="1"/>
  <c r="CJ208" i="1"/>
  <c r="CJ185" i="1"/>
  <c r="BD189" i="1"/>
  <c r="CJ137" i="1"/>
  <c r="CJ100" i="1"/>
  <c r="BV129" i="1"/>
  <c r="BV122" i="1" s="1"/>
  <c r="BV121" i="1" s="1"/>
  <c r="BV103" i="1" s="1"/>
  <c r="BV102" i="1" s="1"/>
  <c r="BV98" i="1" s="1"/>
  <c r="BV97" i="1" s="1"/>
  <c r="AZ129" i="1"/>
  <c r="AZ122" i="1" s="1"/>
  <c r="AZ121" i="1" s="1"/>
  <c r="AZ103" i="1" s="1"/>
  <c r="AZ102" i="1" s="1"/>
  <c r="AZ98" i="1" s="1"/>
  <c r="AZ97" i="1" s="1"/>
  <c r="BC48" i="1"/>
  <c r="CI18" i="1"/>
  <c r="CJ18" i="1" s="1"/>
  <c r="CJ19" i="1"/>
  <c r="CJ24" i="1"/>
  <c r="CI23" i="1"/>
  <c r="CJ23" i="1" s="1"/>
  <c r="CJ14" i="1"/>
  <c r="BY187" i="1"/>
  <c r="BY129" i="1"/>
  <c r="BY122" i="1" s="1"/>
  <c r="BY121" i="1" s="1"/>
  <c r="BY103" i="1" s="1"/>
  <c r="BY102" i="1" s="1"/>
  <c r="BY98" i="1" s="1"/>
  <c r="BY97" i="1" s="1"/>
  <c r="CG131" i="1"/>
  <c r="CH132" i="1"/>
  <c r="CJ332" i="1"/>
  <c r="CE224" i="1"/>
  <c r="CJ153" i="1"/>
  <c r="CI152" i="1"/>
  <c r="BC187" i="1"/>
  <c r="CJ99" i="1"/>
  <c r="CJ111" i="1"/>
  <c r="CI110" i="1"/>
  <c r="CJ110" i="1" s="1"/>
  <c r="BN23" i="1"/>
  <c r="BM20" i="1"/>
  <c r="BM11" i="1"/>
  <c r="CH20" i="1"/>
  <c r="CJ133" i="1"/>
  <c r="CI132" i="1"/>
  <c r="BC10" i="1"/>
  <c r="BD11" i="1"/>
  <c r="BW246" i="1" l="1"/>
  <c r="BX189" i="1"/>
  <c r="BM224" i="1"/>
  <c r="BC205" i="1"/>
  <c r="BD205" i="1" s="1"/>
  <c r="BQ8" i="1"/>
  <c r="BQ7" i="1" s="1"/>
  <c r="BQ356" i="1"/>
  <c r="BQ358" i="1" s="1"/>
  <c r="BQ339" i="1" s="1"/>
  <c r="CD8" i="1"/>
  <c r="CD7" i="1" s="1"/>
  <c r="AW8" i="1"/>
  <c r="AW7" i="1" s="1"/>
  <c r="BM104" i="1"/>
  <c r="BN104" i="1" s="1"/>
  <c r="BI8" i="1"/>
  <c r="BI7" i="1" s="1"/>
  <c r="BG8" i="1"/>
  <c r="BG7" i="1" s="1"/>
  <c r="BF81" i="1"/>
  <c r="BF80" i="1" s="1"/>
  <c r="BF79" i="1" s="1"/>
  <c r="BF356" i="1"/>
  <c r="BF358" i="1" s="1"/>
  <c r="BF339" i="1" s="1"/>
  <c r="BX151" i="1"/>
  <c r="BD246" i="1"/>
  <c r="BI356" i="1"/>
  <c r="BI358" i="1" s="1"/>
  <c r="BI339" i="1" s="1"/>
  <c r="BW10" i="1"/>
  <c r="BW9" i="1" s="1"/>
  <c r="BG356" i="1"/>
  <c r="BG358" i="1" s="1"/>
  <c r="BG339" i="1" s="1"/>
  <c r="BP8" i="1"/>
  <c r="BP7" i="1" s="1"/>
  <c r="BN48" i="1"/>
  <c r="BU96" i="1"/>
  <c r="BU92" i="1" s="1"/>
  <c r="BU91" i="1" s="1"/>
  <c r="BU90" i="1" s="1"/>
  <c r="BU81" i="1" s="1"/>
  <c r="BU80" i="1" s="1"/>
  <c r="BU79" i="1" s="1"/>
  <c r="BU8" i="1"/>
  <c r="BU7" i="1" s="1"/>
  <c r="AY356" i="1"/>
  <c r="AY358" i="1" s="1"/>
  <c r="AY339" i="1" s="1"/>
  <c r="AY8" i="1"/>
  <c r="AY7" i="1" s="1"/>
  <c r="BC311" i="1"/>
  <c r="BD311" i="1" s="1"/>
  <c r="BB81" i="1"/>
  <c r="BB80" i="1" s="1"/>
  <c r="BB79" i="1" s="1"/>
  <c r="BB356" i="1"/>
  <c r="BB358" i="1" s="1"/>
  <c r="BB339" i="1" s="1"/>
  <c r="CJ297" i="1"/>
  <c r="AW356" i="1"/>
  <c r="AW358" i="1" s="1"/>
  <c r="AW339" i="1" s="1"/>
  <c r="BF8" i="1"/>
  <c r="BF7" i="1" s="1"/>
  <c r="BZ96" i="1"/>
  <c r="BZ92" i="1" s="1"/>
  <c r="BZ91" i="1" s="1"/>
  <c r="BZ90" i="1" s="1"/>
  <c r="BZ8" i="1"/>
  <c r="BZ7" i="1" s="1"/>
  <c r="BE96" i="1"/>
  <c r="BE92" i="1" s="1"/>
  <c r="BE91" i="1" s="1"/>
  <c r="BE90" i="1" s="1"/>
  <c r="BE8" i="1"/>
  <c r="BE7" i="1" s="1"/>
  <c r="BT96" i="1"/>
  <c r="BT92" i="1" s="1"/>
  <c r="BT91" i="1" s="1"/>
  <c r="BT90" i="1" s="1"/>
  <c r="BT8" i="1"/>
  <c r="BT7" i="1" s="1"/>
  <c r="BB8" i="1"/>
  <c r="BB7" i="1" s="1"/>
  <c r="AV8" i="1"/>
  <c r="AV7" i="1" s="1"/>
  <c r="CI261" i="1"/>
  <c r="CJ261" i="1" s="1"/>
  <c r="CD356" i="1"/>
  <c r="CD358" i="1" s="1"/>
  <c r="CD339" i="1" s="1"/>
  <c r="BL96" i="1"/>
  <c r="BL92" i="1" s="1"/>
  <c r="BL91" i="1" s="1"/>
  <c r="BL90" i="1" s="1"/>
  <c r="BL81" i="1" s="1"/>
  <c r="BL80" i="1" s="1"/>
  <c r="BL79" i="1" s="1"/>
  <c r="BL8" i="1"/>
  <c r="BL7" i="1" s="1"/>
  <c r="BJ8" i="1"/>
  <c r="BJ7" i="1" s="1"/>
  <c r="BJ356" i="1"/>
  <c r="BJ358" i="1" s="1"/>
  <c r="BJ339" i="1" s="1"/>
  <c r="CC8" i="1"/>
  <c r="CC7" i="1" s="1"/>
  <c r="CC356" i="1"/>
  <c r="CC358" i="1" s="1"/>
  <c r="CC339" i="1" s="1"/>
  <c r="AU8" i="1"/>
  <c r="AU7" i="1" s="1"/>
  <c r="CB96" i="1"/>
  <c r="CB92" i="1" s="1"/>
  <c r="CB91" i="1" s="1"/>
  <c r="CB90" i="1" s="1"/>
  <c r="CB8" i="1"/>
  <c r="CB7" i="1" s="1"/>
  <c r="BW104" i="1"/>
  <c r="BX104" i="1" s="1"/>
  <c r="BP81" i="1"/>
  <c r="BP80" i="1" s="1"/>
  <c r="BP79" i="1" s="1"/>
  <c r="BP356" i="1"/>
  <c r="BP358" i="1" s="1"/>
  <c r="BP339" i="1" s="1"/>
  <c r="BA129" i="1"/>
  <c r="BA122" i="1" s="1"/>
  <c r="BA121" i="1" s="1"/>
  <c r="BA103" i="1" s="1"/>
  <c r="BA102" i="1" s="1"/>
  <c r="BA98" i="1" s="1"/>
  <c r="BA97" i="1" s="1"/>
  <c r="BA96" i="1" s="1"/>
  <c r="BA92" i="1" s="1"/>
  <c r="BA91" i="1" s="1"/>
  <c r="BA90" i="1" s="1"/>
  <c r="BA81" i="1" s="1"/>
  <c r="BA80" i="1" s="1"/>
  <c r="BA79" i="1" s="1"/>
  <c r="CG245" i="1"/>
  <c r="CH245" i="1" s="1"/>
  <c r="BK8" i="1"/>
  <c r="BK7" i="1" s="1"/>
  <c r="BS8" i="1"/>
  <c r="BS7" i="1" s="1"/>
  <c r="BS81" i="1"/>
  <c r="BS80" i="1" s="1"/>
  <c r="BS79" i="1" s="1"/>
  <c r="BS356" i="1"/>
  <c r="BW130" i="1"/>
  <c r="BW129" i="1" s="1"/>
  <c r="AU81" i="1"/>
  <c r="AU80" i="1" s="1"/>
  <c r="AU79" i="1" s="1"/>
  <c r="AU356" i="1"/>
  <c r="AX356" i="1"/>
  <c r="BK81" i="1"/>
  <c r="BK80" i="1" s="1"/>
  <c r="BK79" i="1" s="1"/>
  <c r="BK356" i="1"/>
  <c r="BK358" i="1" s="1"/>
  <c r="BK339" i="1" s="1"/>
  <c r="BH356" i="1"/>
  <c r="CJ287" i="1"/>
  <c r="CF96" i="1"/>
  <c r="CF92" i="1" s="1"/>
  <c r="CF91" i="1" s="1"/>
  <c r="CF90" i="1" s="1"/>
  <c r="CF8" i="1"/>
  <c r="CF7" i="1" s="1"/>
  <c r="AX8" i="1"/>
  <c r="AX7" i="1" s="1"/>
  <c r="BC36" i="1"/>
  <c r="BD36" i="1" s="1"/>
  <c r="BD37" i="1"/>
  <c r="BW47" i="1"/>
  <c r="BX47" i="1" s="1"/>
  <c r="BX48" i="1"/>
  <c r="BH8" i="1"/>
  <c r="BH7" i="1" s="1"/>
  <c r="CA8" i="1"/>
  <c r="CA7" i="1" s="1"/>
  <c r="AV81" i="1"/>
  <c r="AV80" i="1" s="1"/>
  <c r="AV79" i="1" s="1"/>
  <c r="AV356" i="1"/>
  <c r="BV96" i="1"/>
  <c r="BV92" i="1" s="1"/>
  <c r="BV91" i="1" s="1"/>
  <c r="BV90" i="1" s="1"/>
  <c r="BV8" i="1"/>
  <c r="BV7" i="1" s="1"/>
  <c r="BN246" i="1"/>
  <c r="BM245" i="1"/>
  <c r="CJ75" i="1"/>
  <c r="CI225" i="1"/>
  <c r="CJ226" i="1"/>
  <c r="BW311" i="1"/>
  <c r="BX312" i="1"/>
  <c r="CI233" i="1"/>
  <c r="CJ234" i="1"/>
  <c r="AZ96" i="1"/>
  <c r="AZ92" i="1" s="1"/>
  <c r="AZ91" i="1" s="1"/>
  <c r="AZ90" i="1" s="1"/>
  <c r="AZ8" i="1"/>
  <c r="AZ7" i="1" s="1"/>
  <c r="BX225" i="1"/>
  <c r="BW224" i="1"/>
  <c r="BX224" i="1" s="1"/>
  <c r="BM36" i="1"/>
  <c r="BN37" i="1"/>
  <c r="BN65" i="1"/>
  <c r="BM64" i="1"/>
  <c r="BN233" i="1"/>
  <c r="BO8" i="1"/>
  <c r="BO7" i="1" s="1"/>
  <c r="CJ38" i="1"/>
  <c r="CI37" i="1"/>
  <c r="CJ132" i="1"/>
  <c r="CI131" i="1"/>
  <c r="CI11" i="1"/>
  <c r="BC130" i="1"/>
  <c r="BD131" i="1"/>
  <c r="CJ247" i="1"/>
  <c r="BD151" i="1"/>
  <c r="BC150" i="1"/>
  <c r="BD150" i="1" s="1"/>
  <c r="BC224" i="1"/>
  <c r="BD224" i="1" s="1"/>
  <c r="BD225" i="1"/>
  <c r="BW205" i="1"/>
  <c r="BX206" i="1"/>
  <c r="CH37" i="1"/>
  <c r="CG36" i="1"/>
  <c r="CH36" i="1" s="1"/>
  <c r="CE129" i="1"/>
  <c r="BN224" i="1"/>
  <c r="CI206" i="1"/>
  <c r="CJ207" i="1"/>
  <c r="CJ29" i="1"/>
  <c r="CG224" i="1"/>
  <c r="CH224" i="1" s="1"/>
  <c r="CH225" i="1"/>
  <c r="CE310" i="1"/>
  <c r="CH311" i="1"/>
  <c r="CJ57" i="1"/>
  <c r="BN151" i="1"/>
  <c r="BM150" i="1"/>
  <c r="BD10" i="1"/>
  <c r="BC9" i="1"/>
  <c r="CG47" i="1"/>
  <c r="CH47" i="1" s="1"/>
  <c r="CH48" i="1"/>
  <c r="CI114" i="1"/>
  <c r="BA187" i="1"/>
  <c r="CA81" i="1"/>
  <c r="CA80" i="1" s="1"/>
  <c r="CA79" i="1" s="1"/>
  <c r="CA356" i="1"/>
  <c r="BC64" i="1"/>
  <c r="BD64" i="1" s="1"/>
  <c r="BD65" i="1"/>
  <c r="CI312" i="1"/>
  <c r="BM311" i="1"/>
  <c r="BN312" i="1"/>
  <c r="BX246" i="1"/>
  <c r="BW245" i="1"/>
  <c r="BX245" i="1" s="1"/>
  <c r="CI151" i="1"/>
  <c r="CJ152" i="1"/>
  <c r="BN188" i="1"/>
  <c r="BM187" i="1"/>
  <c r="CI20" i="1"/>
  <c r="CJ20" i="1" s="1"/>
  <c r="CH11" i="1"/>
  <c r="CG10" i="1"/>
  <c r="CJ193" i="1"/>
  <c r="CI189" i="1"/>
  <c r="BM10" i="1"/>
  <c r="BN11" i="1"/>
  <c r="CG130" i="1"/>
  <c r="CH131" i="1"/>
  <c r="CH206" i="1"/>
  <c r="CG205" i="1"/>
  <c r="CG188" i="1"/>
  <c r="CH189" i="1"/>
  <c r="BX188" i="1"/>
  <c r="BW187" i="1"/>
  <c r="BX187" i="1" s="1"/>
  <c r="CG150" i="1"/>
  <c r="CH150" i="1" s="1"/>
  <c r="CH151" i="1"/>
  <c r="CH65" i="1"/>
  <c r="CG64" i="1"/>
  <c r="CH64" i="1" s="1"/>
  <c r="CI65" i="1"/>
  <c r="CJ66" i="1"/>
  <c r="BN20" i="1"/>
  <c r="BY96" i="1"/>
  <c r="BY92" i="1" s="1"/>
  <c r="BY91" i="1" s="1"/>
  <c r="BY90" i="1" s="1"/>
  <c r="BY8" i="1"/>
  <c r="BY7" i="1" s="1"/>
  <c r="BO81" i="1"/>
  <c r="BO80" i="1" s="1"/>
  <c r="BO79" i="1" s="1"/>
  <c r="BO356" i="1"/>
  <c r="CI48" i="1"/>
  <c r="CJ49" i="1"/>
  <c r="BN261" i="1"/>
  <c r="BD48" i="1"/>
  <c r="BC47" i="1"/>
  <c r="BM205" i="1"/>
  <c r="BN206" i="1"/>
  <c r="BR96" i="1"/>
  <c r="BR92" i="1" s="1"/>
  <c r="BR91" i="1" s="1"/>
  <c r="BR90" i="1" s="1"/>
  <c r="BR8" i="1"/>
  <c r="BR7" i="1" s="1"/>
  <c r="BW64" i="1"/>
  <c r="BX64" i="1" s="1"/>
  <c r="BX65" i="1"/>
  <c r="BM130" i="1"/>
  <c r="BN131" i="1"/>
  <c r="BW36" i="1"/>
  <c r="BX36" i="1" s="1"/>
  <c r="BX37" i="1"/>
  <c r="BC310" i="1" l="1"/>
  <c r="BX10" i="1"/>
  <c r="BU356" i="1"/>
  <c r="BU358" i="1" s="1"/>
  <c r="BU339" i="1" s="1"/>
  <c r="BX130" i="1"/>
  <c r="BL356" i="1"/>
  <c r="BL358" i="1" s="1"/>
  <c r="BL339" i="1" s="1"/>
  <c r="BT81" i="1"/>
  <c r="BT80" i="1" s="1"/>
  <c r="BT79" i="1" s="1"/>
  <c r="BT356" i="1"/>
  <c r="BT358" i="1" s="1"/>
  <c r="BT339" i="1" s="1"/>
  <c r="BE81" i="1"/>
  <c r="BE80" i="1" s="1"/>
  <c r="BE79" i="1" s="1"/>
  <c r="BE356" i="1"/>
  <c r="BE358" i="1" s="1"/>
  <c r="BE339" i="1" s="1"/>
  <c r="CI246" i="1"/>
  <c r="CI245" i="1" s="1"/>
  <c r="CJ245" i="1" s="1"/>
  <c r="BZ81" i="1"/>
  <c r="BZ80" i="1" s="1"/>
  <c r="BZ79" i="1" s="1"/>
  <c r="BZ356" i="1"/>
  <c r="BZ358" i="1" s="1"/>
  <c r="BZ339" i="1" s="1"/>
  <c r="BA356" i="1"/>
  <c r="BA358" i="1" s="1"/>
  <c r="BA339" i="1" s="1"/>
  <c r="BA8" i="1"/>
  <c r="BA7" i="1" s="1"/>
  <c r="CB81" i="1"/>
  <c r="CB80" i="1" s="1"/>
  <c r="CB79" i="1" s="1"/>
  <c r="CB356" i="1"/>
  <c r="CF81" i="1"/>
  <c r="CF80" i="1" s="1"/>
  <c r="CF79" i="1" s="1"/>
  <c r="CF356" i="1"/>
  <c r="BH358" i="1"/>
  <c r="BH339" i="1" s="1"/>
  <c r="AV358" i="1"/>
  <c r="AV339" i="1" s="1"/>
  <c r="BD187" i="1"/>
  <c r="AX358" i="1"/>
  <c r="AX339" i="1" s="1"/>
  <c r="AU358" i="1"/>
  <c r="AU339" i="1" s="1"/>
  <c r="BS358" i="1"/>
  <c r="BS339" i="1" s="1"/>
  <c r="CI188" i="1"/>
  <c r="CJ189" i="1"/>
  <c r="CJ131" i="1"/>
  <c r="CI130" i="1"/>
  <c r="BR81" i="1"/>
  <c r="BR80" i="1" s="1"/>
  <c r="BR79" i="1" s="1"/>
  <c r="BR356" i="1"/>
  <c r="BN150" i="1"/>
  <c r="BX205" i="1"/>
  <c r="CI36" i="1"/>
  <c r="CJ36" i="1" s="1"/>
  <c r="CJ37" i="1"/>
  <c r="CJ225" i="1"/>
  <c r="CI224" i="1"/>
  <c r="CJ224" i="1" s="1"/>
  <c r="BN187" i="1"/>
  <c r="CG187" i="1"/>
  <c r="CH187" i="1" s="1"/>
  <c r="CH188" i="1"/>
  <c r="CI64" i="1"/>
  <c r="CJ65" i="1"/>
  <c r="BN36" i="1"/>
  <c r="CI47" i="1"/>
  <c r="CJ47" i="1" s="1"/>
  <c r="CJ48" i="1"/>
  <c r="CH205" i="1"/>
  <c r="CA358" i="1"/>
  <c r="CA339" i="1" s="1"/>
  <c r="AZ81" i="1"/>
  <c r="AZ80" i="1" s="1"/>
  <c r="AZ79" i="1" s="1"/>
  <c r="AZ356" i="1"/>
  <c r="CI10" i="1"/>
  <c r="CJ11" i="1"/>
  <c r="BO358" i="1"/>
  <c r="BO339" i="1" s="1"/>
  <c r="CG9" i="1"/>
  <c r="CH10" i="1"/>
  <c r="CI150" i="1"/>
  <c r="CJ150" i="1" s="1"/>
  <c r="CJ151" i="1"/>
  <c r="BN245" i="1"/>
  <c r="BC309" i="1"/>
  <c r="BD309" i="1" s="1"/>
  <c r="BD310" i="1"/>
  <c r="BN130" i="1"/>
  <c r="BM129" i="1"/>
  <c r="BD47" i="1"/>
  <c r="CH130" i="1"/>
  <c r="CG129" i="1"/>
  <c r="BN64" i="1"/>
  <c r="CI311" i="1"/>
  <c r="CJ312" i="1"/>
  <c r="BN205" i="1"/>
  <c r="BX129" i="1"/>
  <c r="BW122" i="1"/>
  <c r="CI205" i="1"/>
  <c r="CJ206" i="1"/>
  <c r="CJ114" i="1"/>
  <c r="CI104" i="1"/>
  <c r="CJ233" i="1"/>
  <c r="BN311" i="1"/>
  <c r="BM310" i="1"/>
  <c r="BD9" i="1"/>
  <c r="BY81" i="1"/>
  <c r="BY80" i="1" s="1"/>
  <c r="BY79" i="1" s="1"/>
  <c r="BY356" i="1"/>
  <c r="BN10" i="1"/>
  <c r="BM9" i="1"/>
  <c r="BX9" i="1"/>
  <c r="CE309" i="1"/>
  <c r="CH310" i="1"/>
  <c r="CE122" i="1"/>
  <c r="BD130" i="1"/>
  <c r="BC129" i="1"/>
  <c r="BX311" i="1"/>
  <c r="BW310" i="1"/>
  <c r="BV81" i="1"/>
  <c r="BV80" i="1" s="1"/>
  <c r="BV79" i="1" s="1"/>
  <c r="BV356" i="1"/>
  <c r="CJ246" i="1" l="1"/>
  <c r="CB358" i="1"/>
  <c r="CB339" i="1"/>
  <c r="CF358" i="1"/>
  <c r="CF339" i="1" s="1"/>
  <c r="BW309" i="1"/>
  <c r="BX309" i="1" s="1"/>
  <c r="BX310" i="1"/>
  <c r="BN9" i="1"/>
  <c r="BX122" i="1"/>
  <c r="BW121" i="1"/>
  <c r="CI9" i="1"/>
  <c r="CJ10" i="1"/>
  <c r="CJ64" i="1"/>
  <c r="CH9" i="1"/>
  <c r="BD129" i="1"/>
  <c r="BC122" i="1"/>
  <c r="BY358" i="1"/>
  <c r="BY339" i="1"/>
  <c r="CJ311" i="1"/>
  <c r="CI310" i="1"/>
  <c r="AZ358" i="1"/>
  <c r="AZ339" i="1" s="1"/>
  <c r="BR358" i="1"/>
  <c r="BR339" i="1" s="1"/>
  <c r="CJ104" i="1"/>
  <c r="CE121" i="1"/>
  <c r="CJ130" i="1"/>
  <c r="CI129" i="1"/>
  <c r="BM309" i="1"/>
  <c r="BN310" i="1"/>
  <c r="CH129" i="1"/>
  <c r="CG122" i="1"/>
  <c r="BV358" i="1"/>
  <c r="BV339" i="1"/>
  <c r="BM122" i="1"/>
  <c r="BN129" i="1"/>
  <c r="CH309" i="1"/>
  <c r="CJ205" i="1"/>
  <c r="CJ188" i="1"/>
  <c r="CI187" i="1"/>
  <c r="CJ187" i="1" s="1"/>
  <c r="CI309" i="1" l="1"/>
  <c r="CJ309" i="1" s="1"/>
  <c r="CJ310" i="1"/>
  <c r="BX121" i="1"/>
  <c r="BW103" i="1"/>
  <c r="BM121" i="1"/>
  <c r="BN122" i="1"/>
  <c r="BN309" i="1"/>
  <c r="CE103" i="1"/>
  <c r="CJ9" i="1"/>
  <c r="BC121" i="1"/>
  <c r="BD122" i="1"/>
  <c r="CG121" i="1"/>
  <c r="CH122" i="1"/>
  <c r="CJ129" i="1"/>
  <c r="CI122" i="1"/>
  <c r="CE102" i="1" l="1"/>
  <c r="BN121" i="1"/>
  <c r="BM103" i="1"/>
  <c r="CH121" i="1"/>
  <c r="CG103" i="1"/>
  <c r="BW102" i="1"/>
  <c r="BX103" i="1"/>
  <c r="BD121" i="1"/>
  <c r="BC103" i="1"/>
  <c r="CJ122" i="1"/>
  <c r="CI121" i="1"/>
  <c r="BW98" i="1" l="1"/>
  <c r="BX102" i="1"/>
  <c r="BN103" i="1"/>
  <c r="BM102" i="1"/>
  <c r="BC102" i="1"/>
  <c r="BD103" i="1"/>
  <c r="CG102" i="1"/>
  <c r="CH103" i="1"/>
  <c r="CJ121" i="1"/>
  <c r="CI103" i="1"/>
  <c r="CE98" i="1"/>
  <c r="BN102" i="1" l="1"/>
  <c r="BM98" i="1"/>
  <c r="CH102" i="1"/>
  <c r="CG98" i="1"/>
  <c r="BD102" i="1"/>
  <c r="BC98" i="1"/>
  <c r="CI102" i="1"/>
  <c r="CJ103" i="1"/>
  <c r="CE97" i="1"/>
  <c r="BX98" i="1"/>
  <c r="BW97" i="1"/>
  <c r="CG97" i="1" l="1"/>
  <c r="CH98" i="1"/>
  <c r="BN98" i="1"/>
  <c r="BM97" i="1"/>
  <c r="CE96" i="1"/>
  <c r="CE8" i="1"/>
  <c r="CJ102" i="1"/>
  <c r="CI98" i="1"/>
  <c r="BX97" i="1"/>
  <c r="BW96" i="1"/>
  <c r="BW8" i="1"/>
  <c r="BD98" i="1"/>
  <c r="BC97" i="1"/>
  <c r="BX96" i="1" l="1"/>
  <c r="BW92" i="1"/>
  <c r="BM96" i="1"/>
  <c r="BN97" i="1"/>
  <c r="BM8" i="1"/>
  <c r="CJ98" i="1"/>
  <c r="CI97" i="1"/>
  <c r="BC96" i="1"/>
  <c r="BD97" i="1"/>
  <c r="BC8" i="1"/>
  <c r="CE7" i="1"/>
  <c r="CE92" i="1"/>
  <c r="BX8" i="1"/>
  <c r="BW7" i="1"/>
  <c r="BX7" i="1" s="1"/>
  <c r="CH97" i="1"/>
  <c r="CG96" i="1"/>
  <c r="CG8" i="1"/>
  <c r="BD96" i="1" l="1"/>
  <c r="BC92" i="1"/>
  <c r="BC7" i="1"/>
  <c r="BD7" i="1" s="1"/>
  <c r="BD8" i="1"/>
  <c r="CJ97" i="1"/>
  <c r="CI96" i="1"/>
  <c r="CI8" i="1"/>
  <c r="CE91" i="1"/>
  <c r="BN96" i="1"/>
  <c r="BM92" i="1"/>
  <c r="CH8" i="1"/>
  <c r="CG7" i="1"/>
  <c r="CH7" i="1" s="1"/>
  <c r="CH96" i="1"/>
  <c r="CG92" i="1"/>
  <c r="BX92" i="1"/>
  <c r="BW91" i="1"/>
  <c r="BN8" i="1"/>
  <c r="BM7" i="1"/>
  <c r="BN7" i="1" l="1"/>
  <c r="BN92" i="1"/>
  <c r="BM91" i="1"/>
  <c r="CE90" i="1"/>
  <c r="CG91" i="1"/>
  <c r="CH92" i="1"/>
  <c r="BX91" i="1"/>
  <c r="BW90" i="1"/>
  <c r="CJ8" i="1"/>
  <c r="CI7" i="1"/>
  <c r="CJ7" i="1" s="1"/>
  <c r="BD92" i="1"/>
  <c r="BC91" i="1"/>
  <c r="CJ96" i="1"/>
  <c r="CI92" i="1"/>
  <c r="BM90" i="1" l="1"/>
  <c r="BN91" i="1"/>
  <c r="CE81" i="1"/>
  <c r="CE356" i="1"/>
  <c r="BD91" i="1"/>
  <c r="BC90" i="1"/>
  <c r="BX90" i="1"/>
  <c r="BX356" i="1" s="1"/>
  <c r="BW81" i="1"/>
  <c r="BW356" i="1"/>
  <c r="CG90" i="1"/>
  <c r="CH91" i="1"/>
  <c r="CJ92" i="1"/>
  <c r="CI91" i="1"/>
  <c r="BW358" i="1" l="1"/>
  <c r="BW339" i="1"/>
  <c r="BX339" i="1" s="1"/>
  <c r="CE80" i="1"/>
  <c r="BX81" i="1"/>
  <c r="BW80" i="1"/>
  <c r="BD90" i="1"/>
  <c r="BD356" i="1" s="1"/>
  <c r="BC81" i="1"/>
  <c r="BC356" i="1"/>
  <c r="CG81" i="1"/>
  <c r="CH90" i="1"/>
  <c r="CH356" i="1" s="1"/>
  <c r="CG356" i="1"/>
  <c r="CJ91" i="1"/>
  <c r="CI90" i="1"/>
  <c r="CE358" i="1"/>
  <c r="CE339" i="1"/>
  <c r="BN90" i="1"/>
  <c r="BN356" i="1" s="1"/>
  <c r="BM81" i="1"/>
  <c r="BM356" i="1"/>
  <c r="BC358" i="1" l="1"/>
  <c r="BC339" i="1"/>
  <c r="BD339" i="1" s="1"/>
  <c r="CG358" i="1"/>
  <c r="CG339" i="1"/>
  <c r="CH339" i="1" s="1"/>
  <c r="CG80" i="1"/>
  <c r="CH81" i="1"/>
  <c r="BM358" i="1"/>
  <c r="BM339" i="1"/>
  <c r="CE79" i="1"/>
  <c r="BC80" i="1"/>
  <c r="BD81" i="1"/>
  <c r="BM80" i="1"/>
  <c r="BN81" i="1"/>
  <c r="BW79" i="1"/>
  <c r="BX79" i="1" s="1"/>
  <c r="BX80" i="1"/>
  <c r="CJ90" i="1"/>
  <c r="CJ356" i="1" s="1"/>
  <c r="CI81" i="1"/>
  <c r="CI356" i="1"/>
  <c r="CI358" i="1" l="1"/>
  <c r="CI339" i="1"/>
  <c r="CJ339" i="1" s="1"/>
  <c r="CG79" i="1"/>
  <c r="CH79" i="1" s="1"/>
  <c r="CH80" i="1"/>
  <c r="BD80" i="1"/>
  <c r="BC79" i="1"/>
  <c r="BD79" i="1" s="1"/>
  <c r="BN339" i="1"/>
  <c r="CJ81" i="1"/>
  <c r="CI80" i="1"/>
  <c r="BM79" i="1"/>
  <c r="BN80" i="1"/>
  <c r="BN79" i="1" l="1"/>
  <c r="CI79" i="1"/>
  <c r="CJ79" i="1" s="1"/>
  <c r="CJ8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Monica G</author>
  </authors>
  <commentList>
    <comment ref="AG347" authorId="0" shapeId="0" xr:uid="{7D4AC8C5-05EF-4656-96A3-0404F1C42F56}">
      <text>
        <r>
          <rPr>
            <b/>
            <sz val="9"/>
            <color indexed="81"/>
            <rFont val="Tahoma"/>
            <family val="2"/>
          </rPr>
          <t>Monica G:</t>
        </r>
        <r>
          <rPr>
            <sz val="9"/>
            <color indexed="81"/>
            <rFont val="Tahoma"/>
            <family val="2"/>
          </rPr>
          <t xml:space="preserve">
aqui</t>
        </r>
      </text>
    </comment>
  </commentList>
</comments>
</file>

<file path=xl/sharedStrings.xml><?xml version="1.0" encoding="utf-8"?>
<sst xmlns="http://schemas.openxmlformats.org/spreadsheetml/2006/main" count="7641" uniqueCount="2470">
  <si>
    <t>PILAR ESTRÁTEGICO</t>
  </si>
  <si>
    <t xml:space="preserve"> EJES ESTRÁTEGICO</t>
  </si>
  <si>
    <t>INFORMACIÓN DE INDICADORES DE RESULTADO</t>
  </si>
  <si>
    <t>CATÁLOGO DE PRODUCTOS DNP</t>
  </si>
  <si>
    <t>INFORMACIÓN DEL PROGRAMA APROBADO Y SU EQUIVALENCIA AL CÁTALOGO DE PRODUCTOS DEL DNP</t>
  </si>
  <si>
    <t>No.</t>
  </si>
  <si>
    <t>CÓDIGO PILAR</t>
  </si>
  <si>
    <t>PILARES</t>
  </si>
  <si>
    <t>CÓDIGO EJE ESTRATÉGICO</t>
  </si>
  <si>
    <t>CÓDIGO SISPT</t>
  </si>
  <si>
    <t>EJES ESTRÁTEGICOS</t>
  </si>
  <si>
    <t>PROBLEMÁTICAS A INTERVENIR</t>
  </si>
  <si>
    <t>OBJETIVO</t>
  </si>
  <si>
    <t>OBJETIVO ESPECÍFICO</t>
  </si>
  <si>
    <t>INDICADOR DE RESULTADO</t>
  </si>
  <si>
    <t>LÍNEA BASE/ INDICADOR DE RESULTADO</t>
  </si>
  <si>
    <t>UNIDAD DE MEDIDA LÍNEA BASE</t>
  </si>
  <si>
    <t>META DE RESULTADO DEL CUATRIENIO</t>
  </si>
  <si>
    <t>CÓDIGO DEL SECTOR DE INVERSIÓN</t>
  </si>
  <si>
    <t>SECTOR DE INVERSIÓN</t>
  </si>
  <si>
    <t>CÓDIGO DE ACCIÓN ESTRATÉGICA</t>
  </si>
  <si>
    <t>ACCIONES ESTRÁTEGICAS</t>
  </si>
  <si>
    <t>CÓDIGO DEL PROGRAMA PRESUPUESTAL</t>
  </si>
  <si>
    <t>PROGRAMA PRESUPUESTAL</t>
  </si>
  <si>
    <t>NUMERACIÓN INTERNA</t>
  </si>
  <si>
    <t>CÓDIGO PRODUCTO INICIAL</t>
  </si>
  <si>
    <t>PRODUCTO</t>
  </si>
  <si>
    <t>DESCRIPCIÓN DEL PRODUCTO</t>
  </si>
  <si>
    <t>MEDIDO A TRAVÉS DE</t>
  </si>
  <si>
    <t>CÓDIGO DEL INDICADOR DE PRODUCTO INICIAL</t>
  </si>
  <si>
    <t>CÓDIGO DEL INDICADOR DE PRODUCTO HOMOLOGADO</t>
  </si>
  <si>
    <t>CARGADO EN EL SISPT</t>
  </si>
  <si>
    <t>INDICADOR PRODUCTO</t>
  </si>
  <si>
    <t>UNIDAD DE MEDIDA</t>
  </si>
  <si>
    <t>DEPENDENCIA RESPONSABLE</t>
  </si>
  <si>
    <t>META PRODUCTO CUATRIENIO</t>
  </si>
  <si>
    <t xml:space="preserve">ORIENTACIÓN DE LA META PRODUCTO </t>
  </si>
  <si>
    <t>ODS</t>
  </si>
  <si>
    <t>CAPÍTULO SGR</t>
  </si>
  <si>
    <t>OBSERVACIÓN</t>
  </si>
  <si>
    <t>META FÍSICA ESPERADA 2024</t>
  </si>
  <si>
    <t>META FÍSICA ESPERADA 2025</t>
  </si>
  <si>
    <t>META FÍSICA ESPERADA 2026</t>
  </si>
  <si>
    <t>META FÍSICA ESPERADA 2027</t>
  </si>
  <si>
    <t>Recursos propios - 2024</t>
  </si>
  <si>
    <t>SGP Educación - 2024</t>
  </si>
  <si>
    <t>SGP Salud - 2024</t>
  </si>
  <si>
    <t>SGP APSB - 2024</t>
  </si>
  <si>
    <t>Transferencias de capital - Cofinanciación departamento - 2024</t>
  </si>
  <si>
    <t>Transferencias de capital - Cofinanciación nación - 2024</t>
  </si>
  <si>
    <t>SGR - 2024</t>
  </si>
  <si>
    <t>Otros - 2024</t>
  </si>
  <si>
    <t>TOTAL 2024</t>
  </si>
  <si>
    <t>TOTAL 2024 SIN SGR</t>
  </si>
  <si>
    <t>Recursos propios - 2025</t>
  </si>
  <si>
    <t>SGP Educación - 2025</t>
  </si>
  <si>
    <t>SGP Salud - 2025</t>
  </si>
  <si>
    <t>SGP APSB - 2025</t>
  </si>
  <si>
    <t>Transferencias de capital - Cofinanciación departamento - 2025</t>
  </si>
  <si>
    <t>Transferencias de capital - Cofinanciación nación - 2025</t>
  </si>
  <si>
    <t>SGR - 2025</t>
  </si>
  <si>
    <t>Otros - 2025</t>
  </si>
  <si>
    <t>TOTAL 2025</t>
  </si>
  <si>
    <t>TOTAL 2025 SIN SGR</t>
  </si>
  <si>
    <t>Recursos propios - 2026</t>
  </si>
  <si>
    <t>SGP Educación - 2026</t>
  </si>
  <si>
    <t>SGP Salud - 2026</t>
  </si>
  <si>
    <t>SGP APSB - 2026</t>
  </si>
  <si>
    <t>Transferencias de capital - Cofinanciación departamento - 2026</t>
  </si>
  <si>
    <t>Transferencias de capital - Cofinanciación nación - 2026</t>
  </si>
  <si>
    <t>SGR - 2026</t>
  </si>
  <si>
    <t>Otros - 2026</t>
  </si>
  <si>
    <t>TOTAL 2026</t>
  </si>
  <si>
    <t>TOTAL 2026 SIN  SGR</t>
  </si>
  <si>
    <t>Recursos propios - 2027</t>
  </si>
  <si>
    <t>SGP Educación - 2027</t>
  </si>
  <si>
    <t>SGP Salud - 2027</t>
  </si>
  <si>
    <t>SGP APSB - 2027</t>
  </si>
  <si>
    <t>Transferencias de capital - Cofinanciación departamento - 2027</t>
  </si>
  <si>
    <t>Transferencias de capital - Cofinanciación nación - 2027</t>
  </si>
  <si>
    <t>SGR - 2027</t>
  </si>
  <si>
    <t>Otros - 2027</t>
  </si>
  <si>
    <t>TOTAL 2027</t>
  </si>
  <si>
    <t>TOTAL 2027 SIN SGR</t>
  </si>
  <si>
    <t>TOTAL PDD</t>
  </si>
  <si>
    <t>TOTAL PDD SIN SGR</t>
  </si>
  <si>
    <t>7</t>
  </si>
  <si>
    <t>01</t>
  </si>
  <si>
    <t>1. ARAUCA CON PRODUCTIVIDAD Y DESARROLLO ECONÓMICO</t>
  </si>
  <si>
    <t>LE-1</t>
  </si>
  <si>
    <t xml:space="preserve">DESARROLLO PRODUCTIVO COMPETITIVO Y SOSTENIBLE </t>
  </si>
  <si>
    <t>BAJA COMPETITIVIDAD DEL SECTOR AGROPECUARIO Y AGROINDUSTRIAL CON ENFOQUE SOSTENIBLE</t>
  </si>
  <si>
    <t>AUMENTAR LA COMPETITIVIDAD DEL SECTOR AGROPECUARIO Y AGROINDUSTRIAL DEL DEPARTAMENTO CON ENFOQUE SOSTENIBLE</t>
  </si>
  <si>
    <t>Apoyar el cumplimiento de la normatividad (BPA BPG BPM Registro Sanitario de marca Certificaciones) de los productos de sector agropecuario y agroindustrial</t>
  </si>
  <si>
    <t>Porcentaje del PIB por actividades económicas Agricultura ganadería caza silvicultura y pesca (Agricultura ganadería caza silvicultura y pesca)</t>
  </si>
  <si>
    <t>Porcentaje</t>
  </si>
  <si>
    <t>Agricultura y desarrollo rural</t>
  </si>
  <si>
    <t xml:space="preserve"> AGRICULTURA DESARROLLO RURAL Y SEGURIDAD ALIMENTARIA</t>
  </si>
  <si>
    <t>Inclusión productiva de pequeños productores rurales</t>
  </si>
  <si>
    <t>010117011702035_P07</t>
  </si>
  <si>
    <t>Servicio de educación informal en Buenas Prácticas Agrícolas y producción sostenible</t>
  </si>
  <si>
    <t>Realizar capacitación a productores sobre implementación de Buenas Prácticas Agrícolas.</t>
  </si>
  <si>
    <t>Número de personas</t>
  </si>
  <si>
    <t>01011701170203500_P07_IND07</t>
  </si>
  <si>
    <t>OK</t>
  </si>
  <si>
    <t>IP-291</t>
  </si>
  <si>
    <t>Personas capacitadas</t>
  </si>
  <si>
    <t>Número</t>
  </si>
  <si>
    <t>Acumulativo</t>
  </si>
  <si>
    <t>1.   FIN DE LA POBREZA
2.   HAMBRE CERO
9.   INDUSTRIA INNOVACION E INFRAESTRUCTURA
12. PRODUCCIÓN Y CONSUMO RESPONSABLE
15. VIDA DE ECOSISTEMAS TERRESTRES</t>
  </si>
  <si>
    <t>INVERSIÓN</t>
  </si>
  <si>
    <t>15</t>
  </si>
  <si>
    <t>Sanidad agropecuaria e inocuidad agroalimentaria</t>
  </si>
  <si>
    <t>Número de productores</t>
  </si>
  <si>
    <t>206</t>
  </si>
  <si>
    <t>02</t>
  </si>
  <si>
    <t xml:space="preserve"> 2. IGUALDAD DE OPORTUNIDADES PARA ARAUCA </t>
  </si>
  <si>
    <t>14</t>
  </si>
  <si>
    <t>LE-14</t>
  </si>
  <si>
    <t>INCLUSIÓN SOCIAL</t>
  </si>
  <si>
    <t>PERSISTE LA VULNERACIÓN DE LOS DERECHOS INTEGRALES LAS VIOLENCIAS Y DISCRIMINACIÓN DE LAS MUJERES EN EL DEPARTAMENTO DE ARAUCA</t>
  </si>
  <si>
    <t>REDUCIR LOS INDICES DE VIOLENCIAS Y DISCRIMINACIÓN DE LAS MUJERES PARA GARANTIZAR LOS DERECHOS INTEGRALES DE LAS MUJERES EN EL DEPARTAMENTO DE ARAUCA</t>
  </si>
  <si>
    <t>Disminuir las barreras de acceso a bienes y servicios del estado territorial para las mujeres</t>
  </si>
  <si>
    <t>Índice de pobreza multidimensional - IPM</t>
  </si>
  <si>
    <t xml:space="preserve">Inclusión social y reconciliación </t>
  </si>
  <si>
    <t>MUJER Y GENERO</t>
  </si>
  <si>
    <t xml:space="preserve"> Inclusión social y productiva para la población en situación de vulnerabilidad</t>
  </si>
  <si>
    <t>021441274103025_P206</t>
  </si>
  <si>
    <t>4103025</t>
  </si>
  <si>
    <t>Centros comunitarios construidos</t>
  </si>
  <si>
    <t xml:space="preserve">Construcción de infraestructura dispuesta a la comunidad para que pueda desarrollar actividades culturales, sociales y de formación. </t>
  </si>
  <si>
    <t>Número de centros</t>
  </si>
  <si>
    <t>02144127410302500_P206_IND206</t>
  </si>
  <si>
    <t>410302500</t>
  </si>
  <si>
    <t>Numero</t>
  </si>
  <si>
    <t>2</t>
  </si>
  <si>
    <t>FIN DE LA POBREZA
HAMBRE CERO
SALUD Y BIENESTAR
EDUCACÓN DE CALIDAD
IGUALDAD DE GÉNERO
TRABAJO DECENTE Y CRECIMIENTO ECONÓMICO
REDUCCIÓN DE LAS DESIGUALDADES</t>
  </si>
  <si>
    <t>SI</t>
  </si>
  <si>
    <t>REGALÍAS</t>
  </si>
  <si>
    <t>11</t>
  </si>
  <si>
    <t xml:space="preserve">Mejorar la planificación de las actividades agropecuarias en el área rural </t>
  </si>
  <si>
    <t>Índice de informalidad de la tierra</t>
  </si>
  <si>
    <t>Índice</t>
  </si>
  <si>
    <t>Ordenamiento social y uso productivo del territorio rural</t>
  </si>
  <si>
    <t>13</t>
  </si>
  <si>
    <t>No se registra información en el catalogo de productos</t>
  </si>
  <si>
    <t>GENERACIÓN DE EMPLEO Y FORMACIÓN PARA EL TRABAJO</t>
  </si>
  <si>
    <t xml:space="preserve">DEBIL TEJIDO EMPRESARIAL E INADECUADO ENTORNO PARA EL DESARROLLO DE LAS MICRO PEQUEÑAS MEDIANAS Y GRANDES EMPRESAS
</t>
  </si>
  <si>
    <t xml:space="preserve">FORTALECER EL TEJIDO EMPRESARIAL PARA EL DESARROLLO DE LAS MICRO PEQUEÑAS MEDIANAS Y GRANDES EMPRESAS
</t>
  </si>
  <si>
    <t>Mejorar el nivel de competitividad en el pilar de mercado laboral</t>
  </si>
  <si>
    <t>Índice Departamental de Competitividad</t>
  </si>
  <si>
    <t>4.40</t>
  </si>
  <si>
    <t>TRABAJO</t>
  </si>
  <si>
    <t>GENERACIÓN DE EMPLEO</t>
  </si>
  <si>
    <t>Formación para el trabajo</t>
  </si>
  <si>
    <t>3603025</t>
  </si>
  <si>
    <t>Servicio de formación profesional integral</t>
  </si>
  <si>
    <t>Constituye un proceso educativo teórico práctico de carácter integral orientado al desarrollo de conocimientos técnicos tecnológicos y de actitudes y valores para la convivencia social que le permiten a la persona actuar crítica y creativamente en el mundo del trabajo y de la vida</t>
  </si>
  <si>
    <t>Número de cupos</t>
  </si>
  <si>
    <t>SECRETARÍA DE PLANEACIÓN
SECRETARÍA DE EDUCACIÓN
SECRETARIA DE DESARROLLO AGROPECUARIO Y SOSTENIBLE
SECRETARÍA DE DESARROLLO SOCIAL</t>
  </si>
  <si>
    <t>8. TRABAJO DECENTE Y CRECIMIENTO ECONÓMICO</t>
  </si>
  <si>
    <t>05</t>
  </si>
  <si>
    <t>INDUSTRIA COMERCIO Y TURISMO</t>
  </si>
  <si>
    <t>BAJA COMPETITIVIDAD E INNOVACIÓN EN LA GENERACIÓN DE BIENES Y SERVICIOS DE LAS EMPRESAS</t>
  </si>
  <si>
    <t>FORTALECER LA COMPETITIVIDAD E INNOVACIÓN EN LA GENERACIÓN DE BIENES Y SERVICIOS DE LAS EMPRESAS</t>
  </si>
  <si>
    <t>Mejorar el nivel de competitividad en el pilar de entorno para los negocios</t>
  </si>
  <si>
    <t>numero</t>
  </si>
  <si>
    <t>COMERCIO INDUSTRIA Y TURISMO</t>
  </si>
  <si>
    <t>07</t>
  </si>
  <si>
    <t>Productividad y competitividad de las empresas colombianas</t>
  </si>
  <si>
    <t>SECRETARÍA DE PLANEACIÓN
SECRETARIA DE DESARROLLO SOCIAL
SECRETARIA DE DESARROLLO AGROPECUARIO Y SOSTENIBLE</t>
  </si>
  <si>
    <t>8. TRABAJO DECENTE Y CRECIMIENTO ECONÓMICO
9. INDUSTRIA INNOVACION E INFRAESTRUCTURA</t>
  </si>
  <si>
    <t>06</t>
  </si>
  <si>
    <t>TECNOLOGIAS DE LA INFORMACIÓN Y LA COMUNICACIÓN (CONECTIVIDAD) Y CIENCIA TECNOLOGIA E INNOVACIÓN</t>
  </si>
  <si>
    <t>DEBIL INTEGRACIÓN DE LAS ACCIONES DE CIENCIA TECNOLOGÍA E INNOVACIÓN EN LOS PROCESOS DE FORMACIÓN Y PRODUCTIVOS
BAJA INTEGRACIÓN DE LAS TICS EN LOS PROCESOS DE FORMACIÓN Y PRODUCTIVOS</t>
  </si>
  <si>
    <t>FORTALECER LA INTEGRACIÓN DE LAS ACCIONES DE CIENCIA TECNOLOGÍA E INNOVACIÓN EN LOS PROCESOS DE FORMACIÓN Y PRODUCTIVOS
FORTALECER LA INTEGRACIÓN DE LAS TIC EN LOS PROCESOS DE FORMACIÓN Y PRODUCTIVOS</t>
  </si>
  <si>
    <t>Mejorar el nivel de competitividad en el pilar de adopción TIC</t>
  </si>
  <si>
    <t xml:space="preserve">TECNOLOGIAS DE LA INFORMACIÓN Y LA COMUNICACIÓN
</t>
  </si>
  <si>
    <t>09</t>
  </si>
  <si>
    <t xml:space="preserve"> GESTIÓN EN EL DESARROLLO DE TIC
</t>
  </si>
  <si>
    <t>Fomento del desarrollo de aplicaciones software y contenidos para impulsar la apropiación de las Tecnologías de la Información y las Comunicaciones (TIC)</t>
  </si>
  <si>
    <t>2302014</t>
  </si>
  <si>
    <t>Servicio de apoyo financiero para el desarrollo de proyectos e Investigación desarrollo e innovación en temas TIC</t>
  </si>
  <si>
    <t>Hace referencia  los esfuerzos que realiza el Ministerio para el fortalecimiento del sector TIC Nacional a través de actividades de Investigación desarrollo e innovación</t>
  </si>
  <si>
    <t>Número de proyectos</t>
  </si>
  <si>
    <t>SECRETARÍA DE PLANEACIÓN
SECRETARÍA DE EDUCACIÓN
SECRETARIA DE DESARROLLO SOCIAL
SECRETARIA DE DESARROLLO AGROPECUARIO Y SOSTENIBLE</t>
  </si>
  <si>
    <t>9. INDUSTRIA INNOVACION E INFRAESTRUCTURA
10. REDUCCION DE LAS DESIGUALDADES</t>
  </si>
  <si>
    <t>Mejorar el nivel de competitividad en el pilar de innovación</t>
  </si>
  <si>
    <t>CIENCIA TECNOLOGIA E INNOVACIÓN</t>
  </si>
  <si>
    <t xml:space="preserve">
CIENCIA TECNOLOGIA E INNOVACIÓN</t>
  </si>
  <si>
    <t>Fomento a vocaciones y formación generación uso y apropiación social del conocimiento de la ciencia tecnología e innovación</t>
  </si>
  <si>
    <t>Número de programas y proyectos</t>
  </si>
  <si>
    <t>Programas y proyectos financiados</t>
  </si>
  <si>
    <t xml:space="preserve"> RECURSOS NATURALES SOSTENIBILIDAD AMBIENTAL ECOSISTEMAS ESTRATEGICOS Y GESTIÓN DEL RIESGO </t>
  </si>
  <si>
    <t>PERDIDA DE LA BIODIVERSIDAD Y FRAGMENTACION DE HABITATS</t>
  </si>
  <si>
    <t>MITIGAR LA PERDIDA DE LA BIODIVERSIDAD Y FRAGMENTACION DE HABITATS EN EL DEPARTAMENTO</t>
  </si>
  <si>
    <t xml:space="preserve">Implementar  procesos de restauración y conservación de  la biodiversidad </t>
  </si>
  <si>
    <t>Reduccion de la deforestacion</t>
  </si>
  <si>
    <t>Area deforestada</t>
  </si>
  <si>
    <t>Ambiente y desarrollo sostenible</t>
  </si>
  <si>
    <t>CAMBIO CLIMÁTICO SOSTENIBILIDAD AMBIENTAL Y ECOSISTEMAS ESTRATEGICOS</t>
  </si>
  <si>
    <t>Conservación de la biodiversidad y sus servicios ecosistémicos</t>
  </si>
  <si>
    <t>Servicio de restauración de ecosistemas</t>
  </si>
  <si>
    <t>Incluye el restablecimiento del ecosistema degradado a una condición similar al ecosistema pre disturbio respecto a su composición estructura y funcionamiento</t>
  </si>
  <si>
    <t>Hectáreas de áreas</t>
  </si>
  <si>
    <t xml:space="preserve">11. CIUDADES Y COMUNIDADES SOSTENIBLES
12. PRODUCCIÓN Y CONSUMO RESPONSABLE
13. ACCION POR EL CLIMA
15. VIDA DE ECOSISTEMAS TERRESTRES				</t>
  </si>
  <si>
    <t>Hectáreas de plantaciones</t>
  </si>
  <si>
    <t>Hectáreas</t>
  </si>
  <si>
    <t>Fortalecer las capacidades para mitigar la vulnerabilidad de los ecosistemas descarbonización y resiliencia ante el cambio climático</t>
  </si>
  <si>
    <t>Emision neta de GEI</t>
  </si>
  <si>
    <t>Unidades de Mton CO2 eq</t>
  </si>
  <si>
    <t>Gestión del cambio climático para un desarrollo bajo en carbono y resiliente al clima</t>
  </si>
  <si>
    <t>ALTA VULNERABILIDAD DE LA POBLACION DEL DEPARTAMENTO ANTE FENOMENOS NATURALES Y ANTROPICOS NO INTENCIONADOS</t>
  </si>
  <si>
    <t>REDUCIR LA VULNERABILIDAD DE LA POBLACION DEL DEPARTAMENTO ANTE FENOMENOS NATURALES Y ANTROPICOS NO INTENCIONADOS</t>
  </si>
  <si>
    <t xml:space="preserve">Indice de riesgo ajustado por capacidades </t>
  </si>
  <si>
    <t xml:space="preserve">56,2 </t>
  </si>
  <si>
    <t>Gobierno territorial</t>
  </si>
  <si>
    <t xml:space="preserve">
GESTIÓN DEL RIESGO</t>
  </si>
  <si>
    <t>Gestión del riesgo de desastres y emergencias</t>
  </si>
  <si>
    <t>Corresponde al diseño y desarrollo de estrategias educativas que tienen como objetivo brindar oportunidades para apropiar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</si>
  <si>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 xml:space="preserve">Aumentar la capacidad institucional  de respuesta a Emergencias 
</t>
  </si>
  <si>
    <t>Corresponde al proceso que mejora en la disposición de la información para asegurar que sea accesible confiable y oportuna</t>
  </si>
  <si>
    <t>Número de sistemas de información</t>
  </si>
  <si>
    <t>08</t>
  </si>
  <si>
    <t xml:space="preserve">EDUCACIÓN </t>
  </si>
  <si>
    <t>BAJAS CONDICIONES PARA  GARANTIZAR LAS TRAYECTORIAS EDUCATIVAS COMPLETAS CON CALIDAD Y PERTINENCIA PARA LOS NNAJ EN EL DEPARTAMENTO DE ARAUCA</t>
  </si>
  <si>
    <t xml:space="preserve">GARANTIZAR LAS TRAYECTORIAS EDUCATIVAS COMPLETAS CON CALIDAD Y PERTINENCIA PARA LOS NNAJ EN EL DEPARTAMENTO DE ARAUCA		</t>
  </si>
  <si>
    <t>Fortalecer los procesos de gestión para apoyar la educación terciaria y superior</t>
  </si>
  <si>
    <t>Acceso a la educación Cobertura en educación superior</t>
  </si>
  <si>
    <t>porcentaje</t>
  </si>
  <si>
    <t>EDUCACIÓN</t>
  </si>
  <si>
    <t>EDUCACION SUPERIOR</t>
  </si>
  <si>
    <t>2202</t>
  </si>
  <si>
    <t xml:space="preserve"> Calidad y fomento de la educación superior</t>
  </si>
  <si>
    <t>Número de beneficiarios</t>
  </si>
  <si>
    <t>4. EDUCACIÓN DE CALIDAD   
10. REDUCCIÓN DE LAS DESIGUALDADES</t>
  </si>
  <si>
    <t>10</t>
  </si>
  <si>
    <t>DEPORTE Y RECREACIÓN</t>
  </si>
  <si>
    <t>BAJO ACCESO A LA PRÁCTICA DE LA ACTIVIDAD FISICA DEPORTE RECREACIÓN Y APROVECHAMIENTO DEL TIEMPO LIBRE                              BAJA PARTICIPACIÓN EN LOS PROCESOS DE FORMACIÓN Y DESARROLLO DE DEPORTISTAS</t>
  </si>
  <si>
    <t>MEJORAR EL ACCESO A LA PRÁCTICA DE LA ACTIVIDAD FISICA DEPORTE RECREACIÓN Y  APROVECHAMIENTO DEL TIEMPO  AUMENTAR LA PARTICIPACIÓN EN LOS PROCESOS DE FORMACIÓN Y DESARROLLO DE DEPORTISTAS EN EL DEPARTAMENTO DE ARAUCA</t>
  </si>
  <si>
    <t>Cultura  Beneficiarios participantes en deporte recreación actividad física y jornada escolar complementaria</t>
  </si>
  <si>
    <t>unidad</t>
  </si>
  <si>
    <t>Deporte y Recreación</t>
  </si>
  <si>
    <t>FOMENTO DE LA ACTIVIDAD FISICA  RECREACIÓN Y EL DEPORTE</t>
  </si>
  <si>
    <t>Fomento a la recreación, la actividad física y el deporte para desarrollar entornos de convivencia y paz</t>
  </si>
  <si>
    <t>INSTITUTO DEPARTAMENTAL DE DEPORTE Y RECREACIÓN</t>
  </si>
  <si>
    <t>3. SALUD Y BIENESTAR</t>
  </si>
  <si>
    <t>03</t>
  </si>
  <si>
    <t>3. BUEN GOBIERNO</t>
  </si>
  <si>
    <t>COOPERACIÓN INTERNACIONAL FRONTERA SEGURIDAD Y PAZ</t>
  </si>
  <si>
    <t xml:space="preserve">DEFICIENTE IMPLEMENTACIÓN DEL SISTEMA DE SEGURIDAD JUSTICIA Y CONVIVENCIA CIUDADANA
</t>
  </si>
  <si>
    <t>MEJORAR LA IMPLEMENTACIÓN DEL SISTEMA DE SEGURIDAD JUSTICIA Y CONVIVENCIA CIUDADANA</t>
  </si>
  <si>
    <t>Incrementar la promoción al acceso a la justicia y convivencia</t>
  </si>
  <si>
    <t xml:space="preserve">Tasa de Hurto (Residencia, comercio y personas) por cada 100.000  habitantes </t>
  </si>
  <si>
    <t>Tasa por cada 100 mil habitantes</t>
  </si>
  <si>
    <t>Gobierno Territorial</t>
  </si>
  <si>
    <t>SEGURIDAD Y CONVIVENCIA CIUDADANA</t>
  </si>
  <si>
    <t>Fortalecimiento de la convivencia y la seguridad ciudadana</t>
  </si>
  <si>
    <t>Número de infraestructuras</t>
  </si>
  <si>
    <t>SECRETARÍA DE GOBIERNO Y SEGURIDAD CIUDADANA</t>
  </si>
  <si>
    <t>16. PAZ JUSTICIA E INSTITUCIONES SÓLIDAS</t>
  </si>
  <si>
    <t>Tasa de homicios  por cada 100.000 habitantes</t>
  </si>
  <si>
    <t>Disminuir los délitos y conflictividades sociales y peniteciarios</t>
  </si>
  <si>
    <t>Número de documentos</t>
  </si>
  <si>
    <t>Fortalecer los mecanismos de resolución de conflictos comunitarios y étnicos</t>
  </si>
  <si>
    <t>Resultados de conciliación resueltas en más de 1 año</t>
  </si>
  <si>
    <t>Solicitudes</t>
  </si>
  <si>
    <t>16</t>
  </si>
  <si>
    <t>GOBIERNO PLANIFICACIÓN ESTRATÉGICA Y DESARROLLO TERRITORIAL</t>
  </si>
  <si>
    <t>DEFICIENTE PLANIFICACIÓN GESTIÓN Y DESEMPEÑO INSTITUCIONAL E INCLUSIÓN COMUNITARIA DEL DEPARTAMENTO DE ARAUCA</t>
  </si>
  <si>
    <t>FORTALECER LA PLANIFICACIÓN LA GESTIÓN EL DESEMPEÑO INSTITUCIONAL Y LA INCLUSIÓN COMUNITARIA EN EL DEPARTAMENTO DE ARAUCA</t>
  </si>
  <si>
    <t xml:space="preserve">Fortalecer la capacidad instalada para la estructuración formulación gestión y seguimiento de proyectos de inversión  </t>
  </si>
  <si>
    <t>Índice de desempeño institucional</t>
  </si>
  <si>
    <t>Puntos</t>
  </si>
  <si>
    <t xml:space="preserve">GOBIERNO TERRITORIAL       </t>
  </si>
  <si>
    <t>PLANEACIÓN, GESTIÓN Y DIRECCCIONAMIENTO INSTITUCIONAL</t>
  </si>
  <si>
    <t>Fortalecimiento a la gestión y dirección de la administración pública territorial</t>
  </si>
  <si>
    <t>Servicio de asistencia técnica</t>
  </si>
  <si>
    <t>Número de entidades organismos y dependencias</t>
  </si>
  <si>
    <t>No acumulativo</t>
  </si>
  <si>
    <t>10. REDUCCIÓN DE LAS DESIGUALDADES
11. CIUDADES Y COMUNIDADES SOSTENIBLES
16. PAZ, JUSTICIA E INSTITUCIONES SÓLIDAS
17. ALIANZAS PARA LOGRAR INSTITUCIONES SÓLIDAS</t>
  </si>
  <si>
    <t>Dar cumplimiento con lo establecido en el modelo integrado de planeación y gestión</t>
  </si>
  <si>
    <t>SEGUIMIENTO, CONTROL Y EVALUACIÓN.</t>
  </si>
  <si>
    <t>Documentos de planeación</t>
  </si>
  <si>
    <t>Servicio de actualización del Sistema de Gestión</t>
  </si>
  <si>
    <t>Número de sistemas</t>
  </si>
  <si>
    <t>Sistema de gestión actualizado</t>
  </si>
  <si>
    <t>188</t>
  </si>
  <si>
    <t>LE-13</t>
  </si>
  <si>
    <t>SANEAMIENTO BASICO Y AGUA POTABLE</t>
  </si>
  <si>
    <t>DEFICIENTE PRESTACIÓN DE LOS SERVICIOS PUBLICOS DE AGUA POTABLE Y SANEAMIENTO BASICO</t>
  </si>
  <si>
    <t>FORTALECER LA PRESTACIÓN DE LOS SERVICIOS PUBLICOS DE AGUA POTABLE Y SANEAMIENTO BASICO</t>
  </si>
  <si>
    <t>Fortalecer la gestión institucional</t>
  </si>
  <si>
    <t>Personas con acceso a agua potable y saneamiento básico</t>
  </si>
  <si>
    <t>VIVIENDA CIUDAD Y TERRITORIO</t>
  </si>
  <si>
    <t xml:space="preserve">AGUA Y SANEAMIENTO BASICO </t>
  </si>
  <si>
    <t>4003</t>
  </si>
  <si>
    <t xml:space="preserve"> Acceso de la población a los servicios de agua potable y saneamiento básico</t>
  </si>
  <si>
    <t>021340244003055_P188</t>
  </si>
  <si>
    <t>4003054</t>
  </si>
  <si>
    <t>4003055</t>
  </si>
  <si>
    <t>Corresponde al acompañamiento, asesoría y seguimiento técnico para la transferencia de herramientas de gestión y conocimiento a entidades nacionales y territoriales, o a grupos de valor, en procedimientos y trámites institucionales de competencia de la entidad.</t>
  </si>
  <si>
    <t>Número de asistencias</t>
  </si>
  <si>
    <t>02134024400305500_P188_IND188</t>
  </si>
  <si>
    <t>400305400</t>
  </si>
  <si>
    <t>400305500</t>
  </si>
  <si>
    <t>IP-185</t>
  </si>
  <si>
    <t>Asistencias técnicas realizadas</t>
  </si>
  <si>
    <t>145</t>
  </si>
  <si>
    <t>6. AGUA LIMPIA Y SANEAMIENTO</t>
  </si>
  <si>
    <t>1</t>
  </si>
  <si>
    <t>Fortalecer la participación y acceso de productores rurales a iniciativas productivas de comercialización y de la Agricultura Campesina Familiar y Comunitaria ACFCC</t>
  </si>
  <si>
    <t>010117011702007_P01</t>
  </si>
  <si>
    <t>Servicio de apoyo financiero para proyectos productivos</t>
  </si>
  <si>
    <t>Subsidio o cofinanciación para el establecimiento o fortalecimiento de proyectos productivos agropecuarios</t>
  </si>
  <si>
    <t>01011701170200700_P01_IND01</t>
  </si>
  <si>
    <t>IP-1</t>
  </si>
  <si>
    <t>Proyectos productivos cofinanciados</t>
  </si>
  <si>
    <t>010117011702021_P02</t>
  </si>
  <si>
    <t>Servicio de acompañamiento productivo y empresarial</t>
  </si>
  <si>
    <t>Incluye la identificación del estado de los procesos productivos y definición de planes de mejoramiento</t>
  </si>
  <si>
    <t>Número de unidades productivas</t>
  </si>
  <si>
    <t>01011701170202100_P02_IND02</t>
  </si>
  <si>
    <t>Unidades productivas beneficiadas</t>
  </si>
  <si>
    <t>3</t>
  </si>
  <si>
    <t>010117011702017_P03</t>
  </si>
  <si>
    <t>Servicio de apoyo para el fomento organizativo de la Agricultura Campesina Familiar y Comunitaria</t>
  </si>
  <si>
    <t>Este servicio pretende apoyar acciones enmarcadas en Agricultura Campesina Familiar y Comunitaria para el fomento organizativo a través de estrategias que permitan realizar un análisis diagnóstico de la situación en la que los productores agropecuarios desarrollan sus procesos productivos</t>
  </si>
  <si>
    <t>Número de productores agropecuarios</t>
  </si>
  <si>
    <t>01011701170201700_P03_IND03</t>
  </si>
  <si>
    <t>IP-3</t>
  </si>
  <si>
    <t>Productores agropecuarios apoyados</t>
  </si>
  <si>
    <t>INVERSIÓN Y REGALÍAS</t>
  </si>
  <si>
    <t>4</t>
  </si>
  <si>
    <t>010117011702038_P04</t>
  </si>
  <si>
    <t>Servicio de apoyo a la comercialización</t>
  </si>
  <si>
    <t>Consiste en el acompañamiento para la  identificación de apoyos específicos la adquisición de competencias comerciales y  en casos requeridos la inserción o consolidación en  encadenamientos comerciales</t>
  </si>
  <si>
    <t>Número de organizaciones</t>
  </si>
  <si>
    <t>01011701170203802_P04_IND04</t>
  </si>
  <si>
    <t>IP-4</t>
  </si>
  <si>
    <t>Productores apoyados para la participación en ruedas de negocios</t>
  </si>
  <si>
    <t>5</t>
  </si>
  <si>
    <t>010117011702038_P05</t>
  </si>
  <si>
    <t>01011701170203805_P05_IND05</t>
  </si>
  <si>
    <t>IP-5</t>
  </si>
  <si>
    <t>Mercados campesinos realizados</t>
  </si>
  <si>
    <t>6</t>
  </si>
  <si>
    <t>Fortalecer capacidades socio empresariales y productivas de los productores rurales</t>
  </si>
  <si>
    <t>010117011702016_P06</t>
  </si>
  <si>
    <t>Servicio de apoyo para el fomento de la asociatividad</t>
  </si>
  <si>
    <t>Sensibilización y acompañamiento a asociaciones de productores ya conformadas o en proceso de conformación en temas administrativos y de organización referentes a liderazgo participación y desarrollo de capacidades</t>
  </si>
  <si>
    <t>Número de asociaciones</t>
  </si>
  <si>
    <t>01011701170201600_P06_IND06</t>
  </si>
  <si>
    <t>IP-6</t>
  </si>
  <si>
    <t>Asociaciones apoyadas</t>
  </si>
  <si>
    <t>8</t>
  </si>
  <si>
    <t>Servicios financieros y gestión del riesgo para las actividades agropecuarias y rurales</t>
  </si>
  <si>
    <t>010117011703006_P08</t>
  </si>
  <si>
    <t>Servicio de apoyo financiero para el acceso al crédito agropecuario y rural</t>
  </si>
  <si>
    <t>01011701170300600_P08_IND08</t>
  </si>
  <si>
    <t>IP-7</t>
  </si>
  <si>
    <t>Productores  con acceso a crédito agropecuario y rural</t>
  </si>
  <si>
    <t>9</t>
  </si>
  <si>
    <t>010117011704003_P09</t>
  </si>
  <si>
    <t>Documentos cuyo objetivo es plasmar una visión de futuro a nivel país entidad territorial comunidad sector región entidad o cualquier nivel de desagregación que se requiera Incluye objetivos estrategias metas e indicadores</t>
  </si>
  <si>
    <t>01011701170400302_P09_IND09</t>
  </si>
  <si>
    <t>IP-8</t>
  </si>
  <si>
    <t>Planes de ordenamiento social de la propiedad rural elaborados</t>
  </si>
  <si>
    <t>010117011704024_P10</t>
  </si>
  <si>
    <t>Servicio de gestión de información para la planificación agropecuaria</t>
  </si>
  <si>
    <t>Comprende el desarrollo de los procesos de identificación acceso estructuración y administración  de la información para la  planificación rural agropecuaria en especial en materia de ordenamiento productivo y social de la propiedad</t>
  </si>
  <si>
    <t>Número de bases de datos</t>
  </si>
  <si>
    <t>01011701170402400_P10_IND10</t>
  </si>
  <si>
    <t>IP-9</t>
  </si>
  <si>
    <t>Bases de datos producidos</t>
  </si>
  <si>
    <t>12</t>
  </si>
  <si>
    <t>Aprovechamiento de mercados externos</t>
  </si>
  <si>
    <t>010117011706004_P12</t>
  </si>
  <si>
    <t>Servicio de apoyo financiero para la participación en Ferias nacionales e internacionales</t>
  </si>
  <si>
    <t>Número de participaciones</t>
  </si>
  <si>
    <t>01011701170600400_P12_IND12</t>
  </si>
  <si>
    <t>IP-11</t>
  </si>
  <si>
    <t>Participaciones en ferias nacionales e internacionales</t>
  </si>
  <si>
    <t>010117011707042_P14</t>
  </si>
  <si>
    <t>Servicios de vacunación para especies animales de interés agropecuario</t>
  </si>
  <si>
    <t xml:space="preserve">Consiste en la aplicación de biológicos en prácticas de medicina preventiva y/o curativa con el objeto de proteger las especies animales frente a riesgos sanitarios </t>
  </si>
  <si>
    <t>Número de animales</t>
  </si>
  <si>
    <t>01011701170704200_P14_IND14</t>
  </si>
  <si>
    <t>IP-12</t>
  </si>
  <si>
    <t>Animales vacunados</t>
  </si>
  <si>
    <t>Ampliar cobertura mejorar la  continuidad y eficiencia en la prestación del  Servicio Público de Extensión Agropecuaria  SPEA</t>
  </si>
  <si>
    <t>Porcentaje de UPA con acceso a asistencia técnica</t>
  </si>
  <si>
    <t>Ciencia tecnología e innovación agropecuaria</t>
  </si>
  <si>
    <t>010117011708041_P16</t>
  </si>
  <si>
    <t>Servicio de extensión agropecuaria</t>
  </si>
  <si>
    <t>Comprende acciones de acompañamiento integral orientadas a diagnosticar recomendar actualizar formar transferir asistir empoderar y generar capacidad en los productores agropecuarios para que estos incorporen en su actividad productiva prácticas productos tecnológicos tecnologías conocimientos y comportamientos que beneficien su desempeño y mejoren su competitividad y sostenibilidad</t>
  </si>
  <si>
    <t>01011701170804100_P16_IND16</t>
  </si>
  <si>
    <t>IP-14</t>
  </si>
  <si>
    <t>Productores atendidos con servicio de extensión agropecuaria</t>
  </si>
  <si>
    <t>17</t>
  </si>
  <si>
    <t>Mejorar la  disponibilidad de bienes públicos e infraestructura para el desarrollo productivo y de comercialización</t>
  </si>
  <si>
    <t>Índice Departamental de Internacionalización</t>
  </si>
  <si>
    <t>Infraestructura productiva y comercialización</t>
  </si>
  <si>
    <t>010117011709059_P17</t>
  </si>
  <si>
    <t>Infraestructura para la transformación de productos agropecuarios adecuada</t>
  </si>
  <si>
    <t>Ejemplo lagunas de oxidación Beneficiaderos plantas de transformación productos primarios en materias primas o insumos para la industria líneas de producción específica para manejo de subproductos líneas de producción para transformación en productos terminados (leche en productos lácteos maíz en cereales frutas en conservas o mermeladas etc)</t>
  </si>
  <si>
    <t>Número de infraestructura para transformación de productos agropecuarios</t>
  </si>
  <si>
    <t>01011701170905900_P17_IND17</t>
  </si>
  <si>
    <t>18</t>
  </si>
  <si>
    <t>010117011709062_P18</t>
  </si>
  <si>
    <t>Infraestructura para la transformación de productos agropecuarios construida</t>
  </si>
  <si>
    <t>01011701170906200_P18_IND18</t>
  </si>
  <si>
    <t>19</t>
  </si>
  <si>
    <t>010117011709065_P19</t>
  </si>
  <si>
    <t>Plantas de beneficio animal adecuadas</t>
  </si>
  <si>
    <t>Todo establecimiento en donde se benefician las especies de animales que han sido declarados como aptas para el consumo humano y que ha sido registrado y autorizado para este fin</t>
  </si>
  <si>
    <t>Número de plantas de beneficio</t>
  </si>
  <si>
    <t>01011701170906500_P19_IND19</t>
  </si>
  <si>
    <t>IP-17</t>
  </si>
  <si>
    <t>20</t>
  </si>
  <si>
    <t>010117011709072_P20</t>
  </si>
  <si>
    <t>Plaza de Ferias adecuada</t>
  </si>
  <si>
    <t>Infraestructura para la realización de eventos agropecuarios tales como subastas ganaderas el deporte de la vaquería exposiciones equinas ferias ganaderas entre otras</t>
  </si>
  <si>
    <t>Número de plazas de ferias</t>
  </si>
  <si>
    <t>01011701170907200_P20_IND20</t>
  </si>
  <si>
    <t>21</t>
  </si>
  <si>
    <t>010117011709114_P21</t>
  </si>
  <si>
    <t>Bancos de maquinaria y equipos para la producción agropecuaria dotado</t>
  </si>
  <si>
    <t>Contempla la conformación y/o dotación de bancos de maquinaria y equipos por medio de adquisiciones para el acceso de los productores agropecuarios</t>
  </si>
  <si>
    <t>Número de maquinaria y equipos</t>
  </si>
  <si>
    <t>01011701170911400_P21_IND21</t>
  </si>
  <si>
    <t>IP-19</t>
  </si>
  <si>
    <t>Maquinaria y equipos para la producción agropecuaria adquiridos</t>
  </si>
  <si>
    <t>23</t>
  </si>
  <si>
    <t>LE-2</t>
  </si>
  <si>
    <t>BAJO NIVEL DE PERTINENCIA COBERTURA Y CALIDAD EN LA FORMACIÓN PARA EL TRABAJO</t>
  </si>
  <si>
    <t>AUMENTAR EL NIVEL DE PERTINENCIA COBERTURA Y CALIDAD EN LA FORMACIÓN PARA EL TRABAJO</t>
  </si>
  <si>
    <t>FORMACIÓN PARA EL TRABAJO</t>
  </si>
  <si>
    <t xml:space="preserve"> Formación para el trabajo</t>
  </si>
  <si>
    <t>010236033603025_P23</t>
  </si>
  <si>
    <t>01023603360302502_P23_IND23</t>
  </si>
  <si>
    <t>360302502</t>
  </si>
  <si>
    <t>24</t>
  </si>
  <si>
    <t>010236023603016_P24</t>
  </si>
  <si>
    <t>3603016</t>
  </si>
  <si>
    <t>Servicio de formación informal para el emprendimiento rural</t>
  </si>
  <si>
    <t>Número de unidades</t>
  </si>
  <si>
    <t>01023602360301600_P24_IND24</t>
  </si>
  <si>
    <t>360301600</t>
  </si>
  <si>
    <t>IP-22</t>
  </si>
  <si>
    <t>Unidades Productivas Rurales creadas</t>
  </si>
  <si>
    <t>25</t>
  </si>
  <si>
    <t>010236023603016_P25</t>
  </si>
  <si>
    <t>01023602360301601_P25_IND25</t>
  </si>
  <si>
    <t>360301601</t>
  </si>
  <si>
    <t>IP-23</t>
  </si>
  <si>
    <t>Unidades productivas Rurales fortalecidas</t>
  </si>
  <si>
    <t>26</t>
  </si>
  <si>
    <t>010236023603016_P26</t>
  </si>
  <si>
    <t>01023602360301602_P26_IND26</t>
  </si>
  <si>
    <t>360301602</t>
  </si>
  <si>
    <t>IP-24</t>
  </si>
  <si>
    <t>Empresas rurales creadas</t>
  </si>
  <si>
    <t>27</t>
  </si>
  <si>
    <t>010236033603027_P27</t>
  </si>
  <si>
    <t>3603027</t>
  </si>
  <si>
    <t>Servicio de apoyo financiero para el mejoramiento de los espacios de formación integral para el trabajo</t>
  </si>
  <si>
    <t>Corresponde al apoyo financiero orientado  a la  construcción y/o adecuación de infraestructura física dotación de ambientes de formación (mobiliario maquinaria equipos y elementos tecnológicos) destinados a la formación integral para el trabajo</t>
  </si>
  <si>
    <t>Número de espacios</t>
  </si>
  <si>
    <t>01023603360302700_P27_IND27</t>
  </si>
  <si>
    <t>360302700</t>
  </si>
  <si>
    <t>Espacios de formación financiados</t>
  </si>
  <si>
    <t>28</t>
  </si>
  <si>
    <t>010236023603001_P28</t>
  </si>
  <si>
    <t>3603001</t>
  </si>
  <si>
    <t>Servicio de educación informal en educación solidaria</t>
  </si>
  <si>
    <t>Indica el número de trabajadores que se forman en las empresas a través de programas de formación complementaria</t>
  </si>
  <si>
    <t>01023602360300100_P28_IND28</t>
  </si>
  <si>
    <t>360300100</t>
  </si>
  <si>
    <t>IP-26</t>
  </si>
  <si>
    <t xml:space="preserve">Personas formadas </t>
  </si>
  <si>
    <t>29</t>
  </si>
  <si>
    <t>010236023603021_P29</t>
  </si>
  <si>
    <t>3603021</t>
  </si>
  <si>
    <t>Servicio de apoyo para el fortalecimiento de la política de formación para el trabajo</t>
  </si>
  <si>
    <t>Corresponde a las estrategias acompañamiento orientación y direccionamiento de oferta demanda y desafíos futuros de la formación para el trabajo y entrenamiento que se brinda a las personas empresas y demás actores en el marco de la política de Formación para el Trabajo</t>
  </si>
  <si>
    <t>Número de estrategias</t>
  </si>
  <si>
    <t>01023602360302100_P29_IND29</t>
  </si>
  <si>
    <t>360302100</t>
  </si>
  <si>
    <t>IP-27</t>
  </si>
  <si>
    <t>Estrategias realizadas</t>
  </si>
  <si>
    <t>30</t>
  </si>
  <si>
    <t>LE-3</t>
  </si>
  <si>
    <t>INFRAESTRUCTURA VIAS Y TRANSPORTE</t>
  </si>
  <si>
    <t>DEFICIT DE ESPACIOS PUBLICOS URBANISMO Y EQUIPAMIENTOS
DEFICIENTE MOVILIDAD VIAL EN EL DEPARTAMENTO DE ARAUCA</t>
  </si>
  <si>
    <t>FORTALECER LOS ESPACIOS PUBLICOS URBANISMO Y EQUIPAMIENTOS
FORTALECER LA INFRAESTRUCTURA PARA LA MOVILIDAD VIAL EN EL DEPARTAMENTO DE ARAUCA</t>
  </si>
  <si>
    <t>Mejorar el estado de la Infraestructura vial</t>
  </si>
  <si>
    <t>Índice Departamental de Competitividad - Infraestructura vial</t>
  </si>
  <si>
    <t>Transporte</t>
  </si>
  <si>
    <t>INFRAESTRUCTURA VIAL Y TRANSPORTE</t>
  </si>
  <si>
    <t xml:space="preserve"> Infraestructura red vial regional</t>
  </si>
  <si>
    <t>010324052402021_P30</t>
  </si>
  <si>
    <t xml:space="preserve"> Vía secundaria con mantenimiento periódico o rutinario</t>
  </si>
  <si>
    <t>Incluye las acciones de conservación periódica o rutinaria de las vías de la red vial secundaria con el fin de mantener las condiciones óptimas para el tránsito y  el uso adecuado de la infraestructura de transporte</t>
  </si>
  <si>
    <t>Kilómetros de vias secundarias</t>
  </si>
  <si>
    <t>01032405240202100_P30_IND30</t>
  </si>
  <si>
    <t>IP-28</t>
  </si>
  <si>
    <t xml:space="preserve">Vía secundaria con mantenimiento </t>
  </si>
  <si>
    <t>Kilómetros</t>
  </si>
  <si>
    <t>1. FIN DE LA POBREZA
9. INDUSTRIA INNOVACION E INFRAESTRUCTURA
10. REDUCCION DE LAS DESIGUALDADES</t>
  </si>
  <si>
    <t>31</t>
  </si>
  <si>
    <t>010324052402006_P31</t>
  </si>
  <si>
    <t>Vía secundaria mejorada</t>
  </si>
  <si>
    <t>Incluye la construcción de obras de infraestructura vial en vías de la red vial secundaria que mejoren la prestación del servicio, así como los cambios en una infraestructura de transporte con el propósito de mejorar sus especificaciones técnicas iniciales</t>
  </si>
  <si>
    <t>01032405240200600_P31_IND31</t>
  </si>
  <si>
    <t>32</t>
  </si>
  <si>
    <t>010324052402114_P32</t>
  </si>
  <si>
    <t xml:space="preserve"> Vía urbana mejorada</t>
  </si>
  <si>
    <t>Incluye la construcción de obras de infraestructura vial en vías urbanas que mejoren la prestación del servicio así como los cambios en una infraestructura de transporte con el propósito de mejorar sus especificaciones técnicas iniciales</t>
  </si>
  <si>
    <t>Kilómetros de vias urbanas</t>
  </si>
  <si>
    <t>01032405240211403_P32_IND32</t>
  </si>
  <si>
    <t xml:space="preserve"> Vía urbana pavimentada</t>
  </si>
  <si>
    <t>33</t>
  </si>
  <si>
    <t>010324052402015_P33</t>
  </si>
  <si>
    <t xml:space="preserve"> Puente construido en vía secundaria </t>
  </si>
  <si>
    <t>Incluye la construcción de puentes en la red vial secundaria</t>
  </si>
  <si>
    <t>Número de puentes</t>
  </si>
  <si>
    <t>01032405240201500_P33_IND33</t>
  </si>
  <si>
    <t xml:space="preserve"> Puente construido en vía secundaria existente</t>
  </si>
  <si>
    <t>34</t>
  </si>
  <si>
    <t>010324052402110_P34</t>
  </si>
  <si>
    <t xml:space="preserve"> Terminales de transporte construidas</t>
  </si>
  <si>
    <t>Número  de terminales de transporte</t>
  </si>
  <si>
    <t>01032405240211000_P34_IND34</t>
  </si>
  <si>
    <t>Terminales de transporte construidas</t>
  </si>
  <si>
    <t>35</t>
  </si>
  <si>
    <t>Mejorar la accesibilidad y la conectividad vial</t>
  </si>
  <si>
    <t>Índice Departamental de Competitividad - Conectividad</t>
  </si>
  <si>
    <t>3.16</t>
  </si>
  <si>
    <t>010324052402041_P35</t>
  </si>
  <si>
    <t>Vía terciaria mejorada</t>
  </si>
  <si>
    <t>Incluye la construcción de obras de infraestructura vial en vías de la red vial terciaria que mejoren la prestación del servicio así como los cambios en una infraestructura de transporte con el propósito de mejorar sus especificaciones técnicas iniciales</t>
  </si>
  <si>
    <t>Kilometros de via terciaria</t>
  </si>
  <si>
    <t>01032405240204100_P35_IND35</t>
  </si>
  <si>
    <t>IP-33</t>
  </si>
  <si>
    <t xml:space="preserve"> Vía terciaria mejorada</t>
  </si>
  <si>
    <t>Kilometros</t>
  </si>
  <si>
    <t>36</t>
  </si>
  <si>
    <t>010324052402044_P36</t>
  </si>
  <si>
    <t>Puente construido en vía terciaria</t>
  </si>
  <si>
    <t>Incluye la construcción de puentes en la red vial terciaria existente para mejorar su capacidad</t>
  </si>
  <si>
    <t>01032405240204400_P36_IND36</t>
  </si>
  <si>
    <t xml:space="preserve"> Puente construido en vía terciaria existente</t>
  </si>
  <si>
    <t>37</t>
  </si>
  <si>
    <t>Fortalecer el cumplimiento de normativas y de señalización en seguridad vial</t>
  </si>
  <si>
    <t>Tasa de mortalidad por siniestros viales</t>
  </si>
  <si>
    <t>Seguridad de transporte</t>
  </si>
  <si>
    <t>010324052409038_P37</t>
  </si>
  <si>
    <t>Vías con obras complementarias de seguridad vial</t>
  </si>
  <si>
    <t>Incluye todos los servicios y obras conexas a la red vial cuyo objetivo es garantizar la seguridad en la infraestructura de transporte</t>
  </si>
  <si>
    <t>Kilometros de vía</t>
  </si>
  <si>
    <t>01032405240903800_P37_IND37</t>
  </si>
  <si>
    <t>38</t>
  </si>
  <si>
    <t>010324052409002_P38</t>
  </si>
  <si>
    <t xml:space="preserve"> Servicio de sensibilización a usuarios de los sistemas de transporte en relación con la seguridad al desplazarse</t>
  </si>
  <si>
    <t xml:space="preserve">Incluye campañas dirigidas a los usuarios de los sistemas de transporte </t>
  </si>
  <si>
    <t>Número de campañas</t>
  </si>
  <si>
    <t>01032405240900200_P38_IND38</t>
  </si>
  <si>
    <t>Campañas realizadas</t>
  </si>
  <si>
    <t>39</t>
  </si>
  <si>
    <t>Incrementar cobertura de espacio público urbanismo y equipamientos</t>
  </si>
  <si>
    <t>Indice de Espacio Público por habitante 
(IEP)</t>
  </si>
  <si>
    <t>7.20</t>
  </si>
  <si>
    <t>Vivienda ciudad y territorio</t>
  </si>
  <si>
    <t>04</t>
  </si>
  <si>
    <t xml:space="preserve"> ESPACIO PÚBLICO URBANISMO Y EQUIPAMIENTO</t>
  </si>
  <si>
    <t>Ordenamiento territorial y desarrollo urbano</t>
  </si>
  <si>
    <t>010340044002019_P39</t>
  </si>
  <si>
    <t>Espacio público construido</t>
  </si>
  <si>
    <t>Construcción de obras de infraestructura que intervienen los elementos constitutivos y complementarios del espacio público contenidos en el Decreto 1504 de 1998</t>
  </si>
  <si>
    <t>Metros cuadrados de espacio publico</t>
  </si>
  <si>
    <t>01034004400201900_P39_IND39</t>
  </si>
  <si>
    <t xml:space="preserve"> Espacio público construido</t>
  </si>
  <si>
    <t>Metros cuadrados</t>
  </si>
  <si>
    <t>40</t>
  </si>
  <si>
    <t>Mejorar los espacios públicos urbanismo y equipamientos</t>
  </si>
  <si>
    <t xml:space="preserve"> Ordenamiento territorial y desarrollo urbano</t>
  </si>
  <si>
    <t>010340044002020_P40</t>
  </si>
  <si>
    <t xml:space="preserve"> Espacio público adecuado</t>
  </si>
  <si>
    <t>Mejoramiento ampliación y/o mantenimiento de los elementos constitutivos y complementarios del espacio público contenidos en el Decreto 1504 de 1998</t>
  </si>
  <si>
    <t>01034004400202000_P40_IND40</t>
  </si>
  <si>
    <t>Espacio público adecuado</t>
  </si>
  <si>
    <t>41</t>
  </si>
  <si>
    <t>LE-4</t>
  </si>
  <si>
    <t>MINAS Y ENERGIA</t>
  </si>
  <si>
    <t>BAJA CALIDAD EN LA PRESTACIÓN DEL SERVICIO DE ENERGIA ELECTRICA EN EL DEPARTAMENTO DE ARAUCA
BAJA COBERTURA DEL SERVICIO DE GAS  DOMICILIARIO POR REDES  EN EL DEPARTAMENTO DE ARAUCA</t>
  </si>
  <si>
    <t>MEJORAR LA CALIDAD EN LA PRESTACIÓN DEL SERVICIO DE ENERGIA ELECTRICA EN EL DEPARTAMENTO DE ARAUCA
AMPLIAR LA COBERTURA DEL SERVICIO DE GAS DOMICILIARIO POR REDES EN EL DEPARTAMENTO DE ARAUCA</t>
  </si>
  <si>
    <t>Mejorar  la infraestructura y capacidad energetica  instalada en el Departamento de Arauca</t>
  </si>
  <si>
    <t>Calidad y confiabilidad del servicio de energía eléctrica (system average interruption duration indexSAIDI) 
Calidad y confiabilidad del servicio de energía eléctrica (system average interruption frecuency index SAIFI)</t>
  </si>
  <si>
    <t>SAIDI:  86,1
SAIFI:  30</t>
  </si>
  <si>
    <t>SAIDI:  59
SAIFI:  26</t>
  </si>
  <si>
    <t>Minas y energía</t>
  </si>
  <si>
    <t>Consolidación productiva del sector de energía eléctrica</t>
  </si>
  <si>
    <t>010421062102016_P41</t>
  </si>
  <si>
    <t>Redes del sistema de distribución local mejorada</t>
  </si>
  <si>
    <t>Corresponde al mejoramiento de las redes de baja tensión para la distribución de energía junto con los equipos y obras de infraestructura conexa que la hacen funcional</t>
  </si>
  <si>
    <t>Kilómetros de redes del sistema de distribución local</t>
  </si>
  <si>
    <t>01042106210201600_P41_IND41</t>
  </si>
  <si>
    <t>IP-39</t>
  </si>
  <si>
    <t>7. ENERGÍA ASEQUIBLE Y NO CONTAMINANTE</t>
  </si>
  <si>
    <t>42</t>
  </si>
  <si>
    <t>010421062102022_P42</t>
  </si>
  <si>
    <t>Redes del sistema de transmisión regional mejorada</t>
  </si>
  <si>
    <t>Corresponde al mejoramiento de las redes de media tensión para la transmisión de energía junto con los equipos y obras de infraestructura conexa que la hacen funcional</t>
  </si>
  <si>
    <t>Kilómetros de redes del sistema de transmisión regional</t>
  </si>
  <si>
    <t>01042106210202200_P42_IND42</t>
  </si>
  <si>
    <t>IP-40</t>
  </si>
  <si>
    <t>43</t>
  </si>
  <si>
    <t>010421062102021_P43</t>
  </si>
  <si>
    <t>Redes del sistema de transmisión regional construida</t>
  </si>
  <si>
    <t>Corresponde a la construcción de las redes de media tensión para la transmisión de energía junto con los equipos y obras de infraestructura conexa que la hacen funcional</t>
  </si>
  <si>
    <t>01042106210202100_P43_IND43</t>
  </si>
  <si>
    <t>IP-41</t>
  </si>
  <si>
    <t>44</t>
  </si>
  <si>
    <t>010421062102045_P44</t>
  </si>
  <si>
    <t>Redes domiciliarias de energía eléctrica instaladas</t>
  </si>
  <si>
    <t>Permite la conexión de las viviendas a la red del sistema de distribución local de energía eléctrica Incluye acometida y medidor</t>
  </si>
  <si>
    <t>Número de viviendas</t>
  </si>
  <si>
    <t>01042106210204503_P44_IND44</t>
  </si>
  <si>
    <t>IP-42</t>
  </si>
  <si>
    <t>Viviendas en barrios subnormales conectadas a la red del sistema de distribución local de energía eléctrica</t>
  </si>
  <si>
    <t>45</t>
  </si>
  <si>
    <t>Aumentar la cobertura de energía eléctrica en el Departamento de Arauca</t>
  </si>
  <si>
    <t>Vivienda y acceso a servicios públicos - Cobertura de Energía Eléctrica Rural (Censo)</t>
  </si>
  <si>
    <t>93.71</t>
  </si>
  <si>
    <t>94.71</t>
  </si>
  <si>
    <t>010421062102044_P45</t>
  </si>
  <si>
    <t xml:space="preserve"> Redes internas de energía eléctrica instaladas</t>
  </si>
  <si>
    <t>Es el conjunto de redes tuberías accesorios y equipos que integran el sistema de suministro del servicio público de energía eléctrica al inmueble a partir del medidor  Para edificios de propiedad horizontal o condominios es aquel sistema de suministro del servicio al inmueble a partir del registro de corte general cuando lo hubiere</t>
  </si>
  <si>
    <t>01042106210204401_P45_IND45</t>
  </si>
  <si>
    <t>IP-43</t>
  </si>
  <si>
    <t>Viviendas en zonas rurales con red interna de energía eléctrica instalada</t>
  </si>
  <si>
    <t>46</t>
  </si>
  <si>
    <t>Vivienda y acceso a servicios públicos - Cobertura de Energía Eléctrica Urbana (Censo)</t>
  </si>
  <si>
    <t>93.72</t>
  </si>
  <si>
    <t>010421062102044_P46</t>
  </si>
  <si>
    <t>Redes internas de energía eléctrica instaladas</t>
  </si>
  <si>
    <t>01042106210204402_P46_IND46</t>
  </si>
  <si>
    <t>IP-44</t>
  </si>
  <si>
    <t>Viviendas en zonas urbanas con red interna de energía eléctrica instalada</t>
  </si>
  <si>
    <t>47</t>
  </si>
  <si>
    <t>Implementar estrategias para la generacion autogeneración compras y/o generación de energía proveniente de fuentes no convencionales de energia electrica renovable FNCER</t>
  </si>
  <si>
    <t>Capacidad en operación comercial de generación eléctrica a partir de fuentes no convencionales de energía renovable (FNCER)</t>
  </si>
  <si>
    <t>Kilovatios</t>
  </si>
  <si>
    <t>010421062102058_P47</t>
  </si>
  <si>
    <t>Unidades de generación fotovoltaica de energía eléctrica instaladas</t>
  </si>
  <si>
    <t>Unidades de generación de energía eléctrica instaladas individualmente mediante las cuales se realiza la transformación de energía solar Compuesta por celdas fotovoltaicas regulador de carga inversor baterías (sistema de almacenamiento) accesorios de conexión puesta a tierra y la estructura de soporte que se compone de poste galvanizado base y cimentación en concreto</t>
  </si>
  <si>
    <t>01042106210205800_P47_IND47</t>
  </si>
  <si>
    <t>IP-45</t>
  </si>
  <si>
    <t>48</t>
  </si>
  <si>
    <t>010421062102062_P48</t>
  </si>
  <si>
    <t xml:space="preserve">Servicios de apoyo a la implementación de fuentes no convencionales de energía </t>
  </si>
  <si>
    <t>Recursos destinados  de acuerdo con los objetivos y principios  del FENOGE al apoyo planes programas proyectos o actividades que promuevan estimulen y fomenten el desarrollo y la utilizacion de FNCE principalmente aquellas de caracter renovable para la diversificación del abastecimiento energético pleno y oportuno la competitividad de la economía colombiana y el uso eficiente de la energía contribuyendo así a un uso eficiente de los recursos naturales y a mitigar los impactos de los gases de efecto invernadero</t>
  </si>
  <si>
    <t>Número de usuarios</t>
  </si>
  <si>
    <t>01042106210206201_P48_IND48</t>
  </si>
  <si>
    <t>IP-46</t>
  </si>
  <si>
    <t>Capacidad Instalada de generación de energía</t>
  </si>
  <si>
    <t>49</t>
  </si>
  <si>
    <t>Apoyar  a traves de subsidios  de derechos de conexión e instalaciones internas  el acceso al servicio público domiciliario de gas combustible por redes en el Departamento de
Arauca</t>
  </si>
  <si>
    <t>Cobertura de Gas Natural (Censo)</t>
  </si>
  <si>
    <t>26.94</t>
  </si>
  <si>
    <t>Acceso al servicio público domiciliario de gas combustible</t>
  </si>
  <si>
    <t>010421062101012_P49</t>
  </si>
  <si>
    <t>Servicio de apoyo financiero para subsidios a la oferta en el servicio público de gas</t>
  </si>
  <si>
    <t xml:space="preserve">Los subsidios al consumo están destinados a satisfacer necesidades básicas de los usuarios de menores ingresos en el servicio público domiciliario de gas combustible distribuido por red física Los subsidios a la demanda son aquellos que cubren un valor variable determinado por metro cúbico de gas como consumo de subsistencia de los usuarios residenciales de estratos 1 y 2 </t>
  </si>
  <si>
    <t>01042106210101200_P49_IND49</t>
  </si>
  <si>
    <t>IP-47</t>
  </si>
  <si>
    <t>Usuarios beneficiados con subsidios a la oferta</t>
  </si>
  <si>
    <t>50</t>
  </si>
  <si>
    <t>Ampliacion del servicio de gas domiciliario por redes en el Departamento de Arauca</t>
  </si>
  <si>
    <t>010421062101016_P50</t>
  </si>
  <si>
    <t>Redes domiciliarias de gas combustible instaladas</t>
  </si>
  <si>
    <t>Permite la conexión de las viviendas a la red de distribución local de gas domiciliario Incluye acometida y medidor</t>
  </si>
  <si>
    <t>01042106210101600_P50_IND50</t>
  </si>
  <si>
    <t xml:space="preserve"> Viviendas conectadas a la red local de gas combustible</t>
  </si>
  <si>
    <t>51</t>
  </si>
  <si>
    <t>LE-5</t>
  </si>
  <si>
    <t>010535073502114_P51</t>
  </si>
  <si>
    <t>3502114</t>
  </si>
  <si>
    <t>Equipamientos turísticos dotados</t>
  </si>
  <si>
    <t>Corresponde a la dotación necesaria para que la infraestructura o espacios de uso público en los atractivos turísticos del territorio  puedan iniciar su funcionamiento y operación</t>
  </si>
  <si>
    <t>Número de equipamientos</t>
  </si>
  <si>
    <t>01053507350211400_P51_IND51</t>
  </si>
  <si>
    <t>350211400</t>
  </si>
  <si>
    <t xml:space="preserve"> Equipamientos dotados</t>
  </si>
  <si>
    <t>52</t>
  </si>
  <si>
    <t>010535073502024_P52</t>
  </si>
  <si>
    <t>3502024</t>
  </si>
  <si>
    <t>Servicio de asistencia técnica para la actividad artesanal</t>
  </si>
  <si>
    <t xml:space="preserve">Brindar asesorías puntuales y capacitación por medio de talleres acompañamiento técnico y transferencia de metodologías para enfrentar las debilidades de la actividad productiva y de acceso a los mercados </t>
  </si>
  <si>
    <t>01053507350202401_P52_IND52</t>
  </si>
  <si>
    <t>350202401</t>
  </si>
  <si>
    <t>IP-50</t>
  </si>
  <si>
    <t>Talleres para el desarrollo de productos y gestión de unidades productivas brindados</t>
  </si>
  <si>
    <t>53</t>
  </si>
  <si>
    <t>3502</t>
  </si>
  <si>
    <t xml:space="preserve"> Productividad y competitividad de las empresas colombianas</t>
  </si>
  <si>
    <t>010535073502047_P53</t>
  </si>
  <si>
    <t>3502047</t>
  </si>
  <si>
    <t>Corresponde a documentos que contengan planes estrategias política públicas sobre asuntos del sector</t>
  </si>
  <si>
    <t>01053507350204700_P53_IND53</t>
  </si>
  <si>
    <t>350204700</t>
  </si>
  <si>
    <t>IP-51</t>
  </si>
  <si>
    <t>Documentos de planeación elaborados</t>
  </si>
  <si>
    <t>54</t>
  </si>
  <si>
    <t>010535073502046_P54</t>
  </si>
  <si>
    <t>3502046</t>
  </si>
  <si>
    <t>Servicio de promoción turística</t>
  </si>
  <si>
    <t>Corresponde a campañas de divulgación y promoción de los atractivos turísticos de la zonas así como las actividades para el posicionamiento de las regiones departamentos y municipios como destinos turísticos</t>
  </si>
  <si>
    <t>01053507350204602_P54_IND54</t>
  </si>
  <si>
    <t>350204602</t>
  </si>
  <si>
    <t>IP-52</t>
  </si>
  <si>
    <t>Eventos de promoción realizados</t>
  </si>
  <si>
    <t>55</t>
  </si>
  <si>
    <t>010535073502009_P55</t>
  </si>
  <si>
    <t>3502009</t>
  </si>
  <si>
    <t>Servicio de apoyo para la transferencia y/o implementación de metodologías de aumento de la productividad</t>
  </si>
  <si>
    <t>Corresponde a la asistencia técnica que se les ofrece a las unidades productivas con el fin de alcanzar mayores niveles de productivida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</si>
  <si>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01053507350200900_P55_IND55</t>
  </si>
  <si>
    <t>350200900</t>
  </si>
  <si>
    <t>IP-53</t>
  </si>
  <si>
    <t xml:space="preserve">Unidades productivas  beneficiadas en la implementación de estrategias para incrementar su productividad </t>
  </si>
  <si>
    <t>56</t>
  </si>
  <si>
    <t>010535073502017_P56</t>
  </si>
  <si>
    <t>3502017</t>
  </si>
  <si>
    <t>Servicio de asistencia técnica para emprendedores y/o empresas en edad temprana</t>
  </si>
  <si>
    <t>Asistencia técnica dirigida a emprendedores con empresas en etapa temprana (menores de 5 años)</t>
  </si>
  <si>
    <t>Número de empresas</t>
  </si>
  <si>
    <t>01053507350201701_P56_IND56</t>
  </si>
  <si>
    <t>350201701</t>
  </si>
  <si>
    <t>IP-54</t>
  </si>
  <si>
    <t xml:space="preserve">Necesidades empresariales atendidas a partir de emprendimientos </t>
  </si>
  <si>
    <t>58</t>
  </si>
  <si>
    <t>010535073502004_P58</t>
  </si>
  <si>
    <t>3502004</t>
  </si>
  <si>
    <t>Servicio de apoyo financiero para el mejoramiento de productos o procesos</t>
  </si>
  <si>
    <t>Con este servicio se busca financiar iniciativas de mejoramiento en la calidad de los productos y Servicio así como en el mejoramiento de procesos productivos de las empresas nacionales</t>
  </si>
  <si>
    <t>01053507350200400_P58_IND58</t>
  </si>
  <si>
    <t>350200400</t>
  </si>
  <si>
    <t>IP-56</t>
  </si>
  <si>
    <t>Empresas beneficiadas</t>
  </si>
  <si>
    <t>60</t>
  </si>
  <si>
    <t>LE-6</t>
  </si>
  <si>
    <t xml:space="preserve">ACCESIBILIDAD Y USO DE LAS TECNOLOGIAS DE LA INFORMACIÓN
</t>
  </si>
  <si>
    <t xml:space="preserve"> Fomento del desarrollo de aplicaciones software y contenidos para impulsar la apropiación de las Tecnologías de la Información y las Comunicaciones (TIC)</t>
  </si>
  <si>
    <t>010623082302003_P60</t>
  </si>
  <si>
    <t>2302003</t>
  </si>
  <si>
    <t>Desarrollos digitales</t>
  </si>
  <si>
    <t>Corresponde al proceso de desarrollo de las habilidades digitales de personas naturales o jurídicas</t>
  </si>
  <si>
    <t>Número de productos digitales</t>
  </si>
  <si>
    <t>01062308230200300_P60_IND60</t>
  </si>
  <si>
    <t>230200300</t>
  </si>
  <si>
    <t>Productos digitales desarrollados</t>
  </si>
  <si>
    <t>61</t>
  </si>
  <si>
    <t>010623082302012_P61</t>
  </si>
  <si>
    <t>2302012</t>
  </si>
  <si>
    <t>Servicio de apoyo financiero al desarrollo de soluciones tecnológicas</t>
  </si>
  <si>
    <t>Apoyo económico para que emprendedores desarrollen soluciones tecnológicas base TIC para diferentes sectores a través de convocatorias  Se entiende por solución tecnológica el desarrollo de software o hardware que permita satisfacer necesidades de sectores específicos de la economía</t>
  </si>
  <si>
    <t>Número de soluciones tecnológicas</t>
  </si>
  <si>
    <t>01062308230201200_P61_IND61</t>
  </si>
  <si>
    <t>230201200</t>
  </si>
  <si>
    <t>Soluciones Tecnológicas apoyadas</t>
  </si>
  <si>
    <t>62</t>
  </si>
  <si>
    <t>010623092302014_P62</t>
  </si>
  <si>
    <t>01062309230201403_P62_IND62</t>
  </si>
  <si>
    <t>230201403</t>
  </si>
  <si>
    <t>Centros de investigación desarrollo innovación con TIC apoyados</t>
  </si>
  <si>
    <t>66</t>
  </si>
  <si>
    <t>010639103906019_P66</t>
  </si>
  <si>
    <t>3906019</t>
  </si>
  <si>
    <t xml:space="preserve">Servicios de apoyo para la implementación de innovación en las empresas </t>
  </si>
  <si>
    <t>Corresponde a recursos financieros o en especie otorgados a las empresas nacionales para fortalecer sus procesos de innovación</t>
  </si>
  <si>
    <t>01063910390601900_P66_IND66</t>
  </si>
  <si>
    <t>390601900</t>
  </si>
  <si>
    <t>IP-64</t>
  </si>
  <si>
    <t>Empresas apoyadas</t>
  </si>
  <si>
    <t>67</t>
  </si>
  <si>
    <t>010639103906009_P67</t>
  </si>
  <si>
    <t>3906009</t>
  </si>
  <si>
    <t>Servicios de apoyo financiero para programas y proyectos de CTI que promueven la innovación la transferencia tecnológica y el emprendimiento</t>
  </si>
  <si>
    <t>Servicio mediante el cual se realiza apoyo financiero a los programas y proyectos de CTI que promuevan la innovación empresarial emprendimiento la transferencia tecnológica  y la protección de conocimiento</t>
  </si>
  <si>
    <t>01063910390600900_P67_IND67</t>
  </si>
  <si>
    <t>390600900</t>
  </si>
  <si>
    <t>72</t>
  </si>
  <si>
    <t>LE-7</t>
  </si>
  <si>
    <t>010732113202005_P72</t>
  </si>
  <si>
    <t>01073211320200500_P72_IND72</t>
  </si>
  <si>
    <t>IP-70</t>
  </si>
  <si>
    <t xml:space="preserve">Áreas en proceso de restauración
</t>
  </si>
  <si>
    <t>74</t>
  </si>
  <si>
    <t>010732113202005_P74</t>
  </si>
  <si>
    <t>01073211320200505_P74_IND74</t>
  </si>
  <si>
    <t>Colmenas establecidas</t>
  </si>
  <si>
    <t>77</t>
  </si>
  <si>
    <t>010732113202014_P77</t>
  </si>
  <si>
    <t>Servicio de educación informal en el marco de la conservación de la biodiversidad y los Servicio ecostémicos</t>
  </si>
  <si>
    <t>Corresponde a las capacitaciones destinadas a los agentes ambientales en el marco de la conservación de la biodiversidad y los Servicio ecosistemicos</t>
  </si>
  <si>
    <t>01073211320201400_P77_IND77</t>
  </si>
  <si>
    <t>IP-75</t>
  </si>
  <si>
    <t>81</t>
  </si>
  <si>
    <t>010732113202043_P81</t>
  </si>
  <si>
    <t>Servicio apoyo financiero para la implementación de esquemas de pago por Servicio ambientales</t>
  </si>
  <si>
    <t>Incluye el diseño y entrega de instrumentos económicos para dar incentivos a los usuarios del suelo de manera que continúen ofreciendo un servicio ambiental (ecológico) que beneficia a la sociedad como un todo</t>
  </si>
  <si>
    <t>01073211320204300_P81_IND81</t>
  </si>
  <si>
    <t>IP-78</t>
  </si>
  <si>
    <t>Áreas con esquemas de Pago por Servicios Ambientales implementados</t>
  </si>
  <si>
    <t>83</t>
  </si>
  <si>
    <t>Promover la generación de información técnica orientada a la protección ambiental bienestar y protección animal</t>
  </si>
  <si>
    <t>Acuerdos territoriales para el ordenamiento alrededor del agua</t>
  </si>
  <si>
    <t xml:space="preserve">Número de acuerdos territoriales para el ordenamiento alrededor del agua </t>
  </si>
  <si>
    <t>010732113202014_P83</t>
  </si>
  <si>
    <t>01073211320201402_P83_IND83</t>
  </si>
  <si>
    <t>IP-80</t>
  </si>
  <si>
    <t>Talleres realizados</t>
  </si>
  <si>
    <t>84</t>
  </si>
  <si>
    <t>Gestión de la información y el conocimiento ambiental</t>
  </si>
  <si>
    <t>010732113204002_P84</t>
  </si>
  <si>
    <t>Documentos diagnóstico para la gestión de la información y el conocimiento ambiental</t>
  </si>
  <si>
    <t>Incluye la elaboración de documentos que caracterizan y valoran el estado de la información de los recursos naturales y la biodiversidad</t>
  </si>
  <si>
    <t>01073211320400202_P84_IND84</t>
  </si>
  <si>
    <t>IP-81</t>
  </si>
  <si>
    <t>Documentos diagnóstico sobre el estado de la biodiversidad elaborados</t>
  </si>
  <si>
    <t>85</t>
  </si>
  <si>
    <t>010732113204002_P85</t>
  </si>
  <si>
    <t>01073211320400203_P85_IND85</t>
  </si>
  <si>
    <t>IP-82</t>
  </si>
  <si>
    <t>Documentos diagnóstico sobre valoración integral de bienes y Servicio eco sistémicos elaborados</t>
  </si>
  <si>
    <t>86</t>
  </si>
  <si>
    <t>010732113204011_P86</t>
  </si>
  <si>
    <t>Servicio de educación para el trabajo en el marco de la información y el conocimiento ambiental</t>
  </si>
  <si>
    <t>Acciones encaminadas a  complementar actualizar suplir conocimientos y formar en el marco de la información y el conocimiento ambiental en aspectos académicos o laborales sin sujeción al sistema de niveles y grados propios de la educación formal</t>
  </si>
  <si>
    <t>Número de modelos</t>
  </si>
  <si>
    <t>01073211320401103_P86_IND86</t>
  </si>
  <si>
    <t>IP-83</t>
  </si>
  <si>
    <t>Alianzas estratégicas ambientales realizadas</t>
  </si>
  <si>
    <t>88</t>
  </si>
  <si>
    <t>010732113206003_P88</t>
  </si>
  <si>
    <t>Servicio de apoyo técnico para la implementación de acciones de mitigación y adaptación al cambio climático</t>
  </si>
  <si>
    <t>Incluye la formulación e implementación de intervenciones locales orientadas a reducir las emisiones de gases efecto invernadero aumento de sumideros de carbono reducción de la vulnerabilidad y aumento de la resiliencia a la variabilidad y al cambio climático</t>
  </si>
  <si>
    <t>Número de pilotos</t>
  </si>
  <si>
    <t>01073211320600300_P88_IND88</t>
  </si>
  <si>
    <t>Pilotos con acciones de mitigación y adaptación al cambio climático desarrollados</t>
  </si>
  <si>
    <t>90</t>
  </si>
  <si>
    <t>010732113206013_P90</t>
  </si>
  <si>
    <t>Servicio de rehabilitación de ecosistemas con especies forestales dendroenergeticas</t>
  </si>
  <si>
    <t>Incluye el establecimiento de plantaciones forestales con especies dendroenergéticas para proveer energía calórica (Leña) y rehabilitar ecosistemas degradados por acciones antrópicas</t>
  </si>
  <si>
    <t>01073211320601300_P90_IND90</t>
  </si>
  <si>
    <t>Plantaciones forestales Dendroenergeticas establecidas</t>
  </si>
  <si>
    <t>91</t>
  </si>
  <si>
    <t>010732113206016_P91</t>
  </si>
  <si>
    <t>Estufa ecoeficiente fija</t>
  </si>
  <si>
    <t>Incluye la construcción e instalación de estufas artesanales fijas que disminuye el consumo de leña y la emisión de gases de efecto invernadero  GEI</t>
  </si>
  <si>
    <t>Número de estufas</t>
  </si>
  <si>
    <t>01073211320601600_P91_IND91</t>
  </si>
  <si>
    <t>Estufas ecoeficientes fijas construidas</t>
  </si>
  <si>
    <t>92</t>
  </si>
  <si>
    <t xml:space="preserve"> Mitigar la erosión en las fuentes hidricas y reducir la vulnerabilidad a inundaciones</t>
  </si>
  <si>
    <t>Inversion en reduccion del riesgo</t>
  </si>
  <si>
    <t>Miles de pesos constantes</t>
  </si>
  <si>
    <t>Ordenamiento ambiental territorial</t>
  </si>
  <si>
    <t>010732123205021_P92</t>
  </si>
  <si>
    <t>Obras de infraestructura para mitigación y atención a desastres</t>
  </si>
  <si>
    <t>Intervenciones que buscan mitigar el nivel de riesgo de desastres naturales existente en un determinado sitio mediante acciones de carácter estructural  físicas que conlleven a corregir o reducir las condiciones de amenaza cuando esto sea posible y/o la vulnerabilidad de los elementos expuestos</t>
  </si>
  <si>
    <t>Número de obras de infraestructura</t>
  </si>
  <si>
    <t>01073212320502100_P92_IND92</t>
  </si>
  <si>
    <t>IP-89</t>
  </si>
  <si>
    <t xml:space="preserve">Obras de infraestructura para mitigación y atención a desastres realizadas </t>
  </si>
  <si>
    <t>93</t>
  </si>
  <si>
    <t>010732123205007_P93</t>
  </si>
  <si>
    <t>Servicio de generación de alertas tempranas para la gestión del riesgo de desastres</t>
  </si>
  <si>
    <t xml:space="preserve">Acciones orientadas a la generación de alertas para la gestión del riesgo de desastres </t>
  </si>
  <si>
    <t>Número de sistemas de alertas temprana</t>
  </si>
  <si>
    <t>01073212320500701_P93_IND93</t>
  </si>
  <si>
    <t>IP-90</t>
  </si>
  <si>
    <t>Sistemas de alertas tempranas para la gestión del riesgo de desastres implementados</t>
  </si>
  <si>
    <t>95</t>
  </si>
  <si>
    <t>010745124503003_P95</t>
  </si>
  <si>
    <t>Corresponde al acompañamiento apoyo asesoría y seguimiento técnico para la transferencia de herramientas de gestión y conocimiento en políticas planes proyectos y programas de apoyo a la dirección y gestión de la administración territorial</t>
  </si>
  <si>
    <t>Número de instancias territoriales</t>
  </si>
  <si>
    <t>01074512450300300_P95_IND95</t>
  </si>
  <si>
    <t>IP-92</t>
  </si>
  <si>
    <t>Instancias territoriales asistidas</t>
  </si>
  <si>
    <t>96</t>
  </si>
  <si>
    <t>010745124503004_P96</t>
  </si>
  <si>
    <t>Servicio de atención a emergencias y desastres</t>
  </si>
  <si>
    <t>Acciones orientadas para dar respuesta a emergencias o desastres de origen natural o antrópico mediante la adquisición de equipos de atención de desastres búsqueda y rescate equipos de protección personal nucleares biológicos químicos y radiológicos NBQR equipos para el Manejo de inundaciones control de incendios sanidad veterinaria y equipos de alojamiento temporal</t>
  </si>
  <si>
    <t>Número de emergencias</t>
  </si>
  <si>
    <t>01074512450300400_P96_IND96</t>
  </si>
  <si>
    <t>IP-93</t>
  </si>
  <si>
    <t>Emergencias y desastres atendidas</t>
  </si>
  <si>
    <t>97</t>
  </si>
  <si>
    <t>010745124503016_P97</t>
  </si>
  <si>
    <t>Servicio de fortalecimiento a las salas de crisis territorial</t>
  </si>
  <si>
    <t>Incluye la dotación de los organismos que componen la sala de crisis de los Consejos territoriales de Gestión de Riesgo con vehículos equipos de protección personal y equipos herramientas y accesorios para la atención de emergencias así como el aseguramiento del personal misional</t>
  </si>
  <si>
    <t>Número de organismos</t>
  </si>
  <si>
    <t>01074512450301600_P97_IND97</t>
  </si>
  <si>
    <t>IP-94</t>
  </si>
  <si>
    <t>Organismos de atención de emergencias fortalecidos</t>
  </si>
  <si>
    <t>99</t>
  </si>
  <si>
    <t>010745124503028_P99</t>
  </si>
  <si>
    <t>Servicios de apoyo para atención de  población afectada por situaciones de emergencia desastre o declaratorias de calamidad pública</t>
  </si>
  <si>
    <t>Corresponde a la entrega de recursos en especie o monetarios dirigidos a la población afectada por situaciones  de emergencias sanitarias naturales  eventos catastróficos o calamidad pública declarada</t>
  </si>
  <si>
    <t>01074512450302800_P99_IND99</t>
  </si>
  <si>
    <t>IP-96</t>
  </si>
  <si>
    <t>Personas afectadas por situaciones de emergencia desastre o declaratorias de calamidad pública apoyadas</t>
  </si>
  <si>
    <t>100</t>
  </si>
  <si>
    <t>Articulación inter institucional entre entidades responsables y concurrentes SNGRD</t>
  </si>
  <si>
    <t>010745124503023_P100</t>
  </si>
  <si>
    <t>01074512450302300_P100_IND100</t>
  </si>
  <si>
    <t>IP-97</t>
  </si>
  <si>
    <t>101</t>
  </si>
  <si>
    <t>LE-8</t>
  </si>
  <si>
    <t>Desarrollar acciones para el mejoramiento de la calidad y la pertinencia educativa</t>
  </si>
  <si>
    <t>Permanencia y rezago Tasa de repitencia del sector oficial en educación básica y media (Desde transición hasta once)</t>
  </si>
  <si>
    <t xml:space="preserve">
 CALIDAD EDUCATIVA         
</t>
  </si>
  <si>
    <t>2201</t>
  </si>
  <si>
    <t xml:space="preserve"> Calidad cobertura y fortalecimiento de la educación inicial prescolar básica y media</t>
  </si>
  <si>
    <t>020822142201069_P101</t>
  </si>
  <si>
    <t>2201069</t>
  </si>
  <si>
    <t>Infraestructura educativa dotada</t>
  </si>
  <si>
    <t>Incluye la dotación básica escolar de mobiliario material didáctico  pedagógico implementos básicos para funcionamiento (Manejo de Residuos del Establecimiento Educativo Menaje y Equipos de Cocina Enfermería Equipos de Manejo de Emergencias y Equipo Básico de Mantenimiento) y dispositivos electrónicos en el marco de los lineamientos establecidos por el Ministerio de Educación Nacional</t>
  </si>
  <si>
    <t>Número de sedes</t>
  </si>
  <si>
    <t>02082214220106900_P101_IND101</t>
  </si>
  <si>
    <t>220106900</t>
  </si>
  <si>
    <t>IP-98</t>
  </si>
  <si>
    <t>Sedes dotadas</t>
  </si>
  <si>
    <t>102</t>
  </si>
  <si>
    <t>020822142201035_P102</t>
  </si>
  <si>
    <t>2201035</t>
  </si>
  <si>
    <t>Servicio de articulación entre la educación media y el sector productivo</t>
  </si>
  <si>
    <t>Incluye el desarrollo de estrategias que vinculen la educación media con el sector productivo que promuevan la pertinencia en la educación</t>
  </si>
  <si>
    <t>02082214220103500_P102_IND102</t>
  </si>
  <si>
    <t>220103500</t>
  </si>
  <si>
    <t>IP-99</t>
  </si>
  <si>
    <t xml:space="preserve">Programas y proyectos de educación pertinente articulados con el sector productivo </t>
  </si>
  <si>
    <t>103</t>
  </si>
  <si>
    <t>020822142201050_P103</t>
  </si>
  <si>
    <t>2201050</t>
  </si>
  <si>
    <t>Servicio de accesibilidad a contenidos web para fines pedagógicos</t>
  </si>
  <si>
    <t>Corresponde a la instalación del servicio de internet en los establecimientos educativos para fines pedagógicos</t>
  </si>
  <si>
    <t>Número de estudiantes</t>
  </si>
  <si>
    <t>02082214220105000_P103_IND103</t>
  </si>
  <si>
    <t>220105000</t>
  </si>
  <si>
    <t>IP-100</t>
  </si>
  <si>
    <t>Estudiantes con acceso a contenidos web en el establecimiento educativo</t>
  </si>
  <si>
    <t>104</t>
  </si>
  <si>
    <t>020822142201074_P104</t>
  </si>
  <si>
    <t>2201074</t>
  </si>
  <si>
    <t>Servicio de fortalecimiento a las capacidades de los docentes de educación Inicial preescolar básica y media</t>
  </si>
  <si>
    <t>Incluye el apoyo prestado a docentes, directivos docentes y agentes educativos para la realización de estudios en los diferentes niveles educativos con el fin de que estos fortalezcan sus capacidades</t>
  </si>
  <si>
    <t>Número de docentes y agentes educativos</t>
  </si>
  <si>
    <t>02082214220107400_P104_IND104</t>
  </si>
  <si>
    <t>220107400</t>
  </si>
  <si>
    <t>IP-101</t>
  </si>
  <si>
    <t>Docentes y agentes educativos  de educación inicial, preescolar, básica y media beneficiados con estrategias de mejoramiento de sus capacidades</t>
  </si>
  <si>
    <t>105</t>
  </si>
  <si>
    <t>Garantizar la continuidad de  estrategias de acceso y permanencia</t>
  </si>
  <si>
    <t>Acceso a la educación Cobertura bruta en educación Total</t>
  </si>
  <si>
    <t xml:space="preserve">      COBERTURA EDUCATIVA </t>
  </si>
  <si>
    <t>020822152201017_P105</t>
  </si>
  <si>
    <t>2201017</t>
  </si>
  <si>
    <t>Servicio de fomento para el acceso a la educación inicial preescolar básica y media</t>
  </si>
  <si>
    <t>Incluye el desarrollo de estrategias para  ampliar la cobertura de la educación  inicial preescolar básica y media</t>
  </si>
  <si>
    <t>02082215220101700_P105_IND105</t>
  </si>
  <si>
    <t>220101700</t>
  </si>
  <si>
    <t>IP-102</t>
  </si>
  <si>
    <t>Personas beneficiadas con estrategias de fomento para el acceso a la educación inicial preescolar básica y media</t>
  </si>
  <si>
    <t>106</t>
  </si>
  <si>
    <t>Permanencia y rezago Tasa de deserción intra anual del sector oficial en educación básica y media (Desde transición hasta once)</t>
  </si>
  <si>
    <t>020822152201028_P106</t>
  </si>
  <si>
    <t>2201028</t>
  </si>
  <si>
    <t>Servicio de apoyo a la permanencia con alimentación escolar</t>
  </si>
  <si>
    <t>Incluye la implementación de estrategias de alimentación escolar para fortalecer las acciones de retención estudiantil.</t>
  </si>
  <si>
    <t>Número de raciones</t>
  </si>
  <si>
    <t>02082215220102805_P106_IND106</t>
  </si>
  <si>
    <t>IP-103</t>
  </si>
  <si>
    <t>Estudiantes beneficiados del programa de alimentación escolar</t>
  </si>
  <si>
    <t>107</t>
  </si>
  <si>
    <t>020822152201033_P107</t>
  </si>
  <si>
    <t>2201033</t>
  </si>
  <si>
    <t>Servicio de fomento para la permanencia en programas de educación formal</t>
  </si>
  <si>
    <t>Incluye la implementación de estrategias para fortalecer las acciones de retención estudiantil de la población vulnerable escolarizada en el sistema educativo</t>
  </si>
  <si>
    <t>02082215220103300_P107_IND107</t>
  </si>
  <si>
    <t>220103300</t>
  </si>
  <si>
    <t>IP-104</t>
  </si>
  <si>
    <t>Personas beneficiarias de estrategias de permanencia</t>
  </si>
  <si>
    <t>108</t>
  </si>
  <si>
    <t>020822152201068_P108</t>
  </si>
  <si>
    <t>2201068</t>
  </si>
  <si>
    <t>Servicio de gestión de riesgos y desastres en establecimientos educativos</t>
  </si>
  <si>
    <t>Corresponde a las acciones necesarias para la prevención y atención de riesgos y desastres naturales en el marco de los Planes Escolares para la Gestión del Riesgo Incluye los sistemas de alerta planes de evacuación medidas de protección brigadas dotación de equipos y materiales como elementos complementarios</t>
  </si>
  <si>
    <t>Número de establecimientos educativos</t>
  </si>
  <si>
    <t>02082215220106800_P108_IND108</t>
  </si>
  <si>
    <t>220106800</t>
  </si>
  <si>
    <t>IP-105</t>
  </si>
  <si>
    <t>Establecimientos educativos con acciones de gestión del riesgo implementadas</t>
  </si>
  <si>
    <t>109</t>
  </si>
  <si>
    <t>Ampliar la cobertura de servicios educativos (Infraestructura educativa deteriorada falta de pertinencia en la canasta básica)</t>
  </si>
  <si>
    <t>Acceso a la educación  Cobertura bruta en educación  Total</t>
  </si>
  <si>
    <t>020822152201063_P109</t>
  </si>
  <si>
    <t>2201063</t>
  </si>
  <si>
    <t>Estudios de preinversión</t>
  </si>
  <si>
    <t>Incluye la realización de los estudios requeridos en las fases de pre factibilidad factibilidad o definitivos</t>
  </si>
  <si>
    <t>Número de estudios y diseños</t>
  </si>
  <si>
    <t>02082215220106301_P109_IND109</t>
  </si>
  <si>
    <t>220106301</t>
  </si>
  <si>
    <t>IP-106</t>
  </si>
  <si>
    <t>Estudios realizados</t>
  </si>
  <si>
    <t>110</t>
  </si>
  <si>
    <t>020822152201087_P110</t>
  </si>
  <si>
    <t>2201087</t>
  </si>
  <si>
    <t>Documentos de estudios técnicos</t>
  </si>
  <si>
    <t>Documentos cuyo objetivo es la elaboración de informes de base que analizan situaciones estudios de caso y de una temática específica</t>
  </si>
  <si>
    <t>02082215220108700_P110_IND110</t>
  </si>
  <si>
    <t>220108700</t>
  </si>
  <si>
    <t>IP-107</t>
  </si>
  <si>
    <t>Documentos de estudios técnicos realizados</t>
  </si>
  <si>
    <t>111</t>
  </si>
  <si>
    <t>020822152201071_P111</t>
  </si>
  <si>
    <t>2201071</t>
  </si>
  <si>
    <t>Servicio educativo</t>
  </si>
  <si>
    <t>Contempla las actividades asociadas al pago de nómina del personal administrativo de los establecimientos educativos incluidos los gastos inherentes a la nómina como los aportes patronales parafiscales y pago de  prestaciones sociales del Magisterio (CPSM) conforme a las leyes 43 DE 1975 91 DE 1989 Y 715 DE 2001 Así mismo incluye la  prestación del servicio educativo a través de la contratación con privados y los servicios administrativos de apoyo a la prestación del servicio educativo tales como arrendamiento de bienes inmuebles servicios de aseo y vigilancia impresiones y publicaciones primas por seguros para amparar personas y bienes de los establecimientos educativos, el desarrollo de las acciones requeridas para la adecuada disposición de los bienes y la mitigación del deterioro y el pago de servicios públicos domiciliarios y telefonía móvil e internet</t>
  </si>
  <si>
    <t>02082215220107101_P111_IND111</t>
  </si>
  <si>
    <t>220107101</t>
  </si>
  <si>
    <t>IP-108</t>
  </si>
  <si>
    <t>Establecimientos educativos con recursos del Sistema General de Participaciones SGP en operación</t>
  </si>
  <si>
    <t>112</t>
  </si>
  <si>
    <t>020822152201044_P112</t>
  </si>
  <si>
    <t>2201044</t>
  </si>
  <si>
    <t>Servicios conexos a la prestación del servicio educativo oficial</t>
  </si>
  <si>
    <t>Corresponde al pago de gastos inherentes distintos a la nómina al personal docent directivo docente y administrativo cuando sea con recursos del SGP para el último caso de las Instituciones Educativas Oficiales</t>
  </si>
  <si>
    <t>Número de docentes</t>
  </si>
  <si>
    <t>02082215220104401_P112_IND112</t>
  </si>
  <si>
    <t>220104401</t>
  </si>
  <si>
    <t>IP-109</t>
  </si>
  <si>
    <t xml:space="preserve">Docentes de educación preescolar básica y media con dotación </t>
  </si>
  <si>
    <t>113</t>
  </si>
  <si>
    <t>020822152201084_P113</t>
  </si>
  <si>
    <t>2201084</t>
  </si>
  <si>
    <t>Servicio de apoyo pedagógico para  la oferta de educación inclusiva para preescolar básica y media</t>
  </si>
  <si>
    <t>Corresponde a la aplicación de recursos adicionales asignados a las entidades territoriales certificadas para fortalecer la atención de alumnos que requieran procesos  de atención especial relacionadas con limitaciones /capacidades o talentos excepcionales conforme al Decreto 1075/2015</t>
  </si>
  <si>
    <t>02082215220108401_P113_IND113</t>
  </si>
  <si>
    <t>220108401</t>
  </si>
  <si>
    <t>IP-110</t>
  </si>
  <si>
    <t>Beneficiarios de apoyo pedagógico para  la oferta de educación inclusiva para preescolar básica y media</t>
  </si>
  <si>
    <t>115</t>
  </si>
  <si>
    <t>020822132202072_P115</t>
  </si>
  <si>
    <t>2202072</t>
  </si>
  <si>
    <t>Sedes de instituciones de educación superior mejoradas</t>
  </si>
  <si>
    <t>Incluye intervenciones de tipo estructural tales como reparaciones remodelaciones ampliaciones o mantenimientos estéticos de infraestructura educativa de conformidad con los lineamientos técnicos del sector</t>
  </si>
  <si>
    <t>02082213220207200_P115_IND115</t>
  </si>
  <si>
    <t>220207200</t>
  </si>
  <si>
    <t>Sedes  de instituciones de educación  superior mejoradas</t>
  </si>
  <si>
    <t>116</t>
  </si>
  <si>
    <t>Acceso a la educación  Tasa de tránsito inmediato a la educación superior</t>
  </si>
  <si>
    <t>020822132202079_P116</t>
  </si>
  <si>
    <t>2202079</t>
  </si>
  <si>
    <t xml:space="preserve">Servicio de apoyo para la permanencia a la educación superior </t>
  </si>
  <si>
    <t xml:space="preserve">Incluye la implementación de estrategias para fortalecer las acciones de retención estudiantil de la población matriculada en la educación superior </t>
  </si>
  <si>
    <t>02082213220207904_P116_IND116</t>
  </si>
  <si>
    <t>220207904</t>
  </si>
  <si>
    <t>Estrategias y programas de fomento para acceso y permanencia a la educación superior o postsecundaria implementados</t>
  </si>
  <si>
    <t>117</t>
  </si>
  <si>
    <t>LE-9</t>
  </si>
  <si>
    <t>SALUD Y PROTECCIÓN SOCIAL</t>
  </si>
  <si>
    <t>BARRERAS EN EL ACCESO OPORTUNIDAD CONTINUIDAD CALIDAD Y DISPONIBILIDAD DE LOS SERVICIOS DE SALUD Y EN LA RESPUESTA DE LAS ENTIDADES TERRITORIALES FRENTE A LA IMPLEMENTACIÓN Y MONITOREO DEL MODELO DE SALUD</t>
  </si>
  <si>
    <t>FORTALECER LAS ACCIONES ENCAMINADAS A GARANTIZAR EL ACCESO OPORTUNIDAD CONTINUIDAD CALIDAD Y DISPONIBILIDAD DE LOS SERVICIOS DE SALUD Y EN LA RESPUESTA DE LAS ENTIDADES TERRITORIALES FRENTE A LA IMPLEMENTACIÓN Y MONITOREO DEL MODELO DE SALUD</t>
  </si>
  <si>
    <t xml:space="preserve">Mejorar la atención de pacientes con transtornos mentales y programas de  promoción y prevención  de la salud mental en el departamento de Arauca </t>
  </si>
  <si>
    <t>Tasa ajustada de mortalidad por lesiones autoinfligidas intencionalmente (suicidios)</t>
  </si>
  <si>
    <t>Defunciones por cada 100.000 habitantes</t>
  </si>
  <si>
    <t xml:space="preserve">7.1 </t>
  </si>
  <si>
    <t>Salud y protección social</t>
  </si>
  <si>
    <t>SALUD PÚBLICA</t>
  </si>
  <si>
    <t>020919161905015_P117</t>
  </si>
  <si>
    <t>02091916190501500_P117_IND117</t>
  </si>
  <si>
    <t>IP-114</t>
  </si>
  <si>
    <t xml:space="preserve">Documentos de planeación elaborados </t>
  </si>
  <si>
    <t>UNIDAD ADMINISTRATIVA ESPECIAL DE SALUD</t>
  </si>
  <si>
    <t>HAMBRE CERO. 
SALUD Y BIENESTAR. 
IGUALDAD DE GÉNERO</t>
  </si>
  <si>
    <t>SGP E INVERSIÓN</t>
  </si>
  <si>
    <t>118</t>
  </si>
  <si>
    <t>020919161905022_P118</t>
  </si>
  <si>
    <t xml:space="preserve">Servicio de gestión del riesgo en temas de trastornos mentales </t>
  </si>
  <si>
    <t>Incluye acciones de prevención de los trastornos mentales asociados a factores sociales psicológicos y biológicos en los diferentes entornos en los que se desarrollan los individuos</t>
  </si>
  <si>
    <t>02091916190502200_P118_IND118</t>
  </si>
  <si>
    <t>IP-115</t>
  </si>
  <si>
    <t>Campañas de gestión del riesgo en temas de trastornos mentales implementadas</t>
  </si>
  <si>
    <t>SGP</t>
  </si>
  <si>
    <t>119</t>
  </si>
  <si>
    <t>Tasa de mortalidad (x cada 1.000 habitantes)</t>
  </si>
  <si>
    <t>Casos por cada 1.000 habitantes</t>
  </si>
  <si>
    <t>3.6</t>
  </si>
  <si>
    <t>020919161905020_P119</t>
  </si>
  <si>
    <t>Servicio de gestión del riesgo en temas de consumo de sustancias psicoactivas</t>
  </si>
  <si>
    <t>Acciones mediante las cuales se previene el consumo de sustancias psicoactivas en la población</t>
  </si>
  <si>
    <t>02091916190502000_P119_IND119</t>
  </si>
  <si>
    <t>IP-116</t>
  </si>
  <si>
    <t xml:space="preserve"> Campañas de gestión del riesgo en temas de consumo de sustancias psicoactivas implementadas</t>
  </si>
  <si>
    <t>120</t>
  </si>
  <si>
    <t xml:space="preserve"> Fortalecer la  continuidad  de intervenciones colectivas en los entornos (Hogar comunitario laboral institucional y Educativos) que permiten afianzar los conocimiento sobre los factores de riesgo y protectores de la salud en la población del departamento de Arauca</t>
  </si>
  <si>
    <t>Tasa ajustada de mortalidad por accidentes de transporte terrestre</t>
  </si>
  <si>
    <t>020919161905024_P120</t>
  </si>
  <si>
    <t>Servicio de gestión del riesgo para abordar situaciones de salud relacionadas con condiciones ambientales</t>
  </si>
  <si>
    <t>Incluye la gestión integral relacionada con la prevención de enfermedades generadas por sustancias químicas por animales (zoonosis) vectores de contaminación en el aire y el agua entre otros factores</t>
  </si>
  <si>
    <t>02091916190502402_P120_IND120</t>
  </si>
  <si>
    <t>IP-117</t>
  </si>
  <si>
    <t>Estrategias de gestión del riesgo para abordar situaciones de salud relacionadas con condiciones ambientales implementadas</t>
  </si>
  <si>
    <t>121</t>
  </si>
  <si>
    <t xml:space="preserve">Tasa de mortalidad infantil en menores de 5 años </t>
  </si>
  <si>
    <t>Casos por cada 1.000 nacidos vivos</t>
  </si>
  <si>
    <t>020919161905054_P121</t>
  </si>
  <si>
    <t xml:space="preserve">Servicio de promoción de la salud </t>
  </si>
  <si>
    <t>Corresponde a las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</si>
  <si>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02091916190505400_P121_IND121</t>
  </si>
  <si>
    <t>IP-118</t>
  </si>
  <si>
    <t xml:space="preserve">Estrategias de promoción de la salud implementadas </t>
  </si>
  <si>
    <t>122</t>
  </si>
  <si>
    <t>Mortalidad por desnutrición en menores de 5 años</t>
  </si>
  <si>
    <t>020919161905028_P122</t>
  </si>
  <si>
    <t>Servicio de gestión del riesgo para temas de consumo aprovechamiento biológico calidad e inocuidad de los alimentos</t>
  </si>
  <si>
    <t>Comprende acciones para disminuir la probabilidad de ocurrencia de eventos no deseados evitables y negativos para la salud del individuo relacionado con la alimentación como la obesidad la desnutrición la intoxicación entre otros</t>
  </si>
  <si>
    <t>02091916190502800_P122_IND122</t>
  </si>
  <si>
    <t>IP-119</t>
  </si>
  <si>
    <t>Campañas de gestión del riesgo para temas de consumo aprovechamiento biológico calidad e inocuidad de los alimentos implementadas</t>
  </si>
  <si>
    <t>123</t>
  </si>
  <si>
    <t>Aumentar la  continuidad  de intervenciones colectivas en los entornos (Hogar comunitario laboral institucional y Educativos) que permiten afianzar los conocimiento sobre los factores de riesgo y protectores de la salud en la población del departamento de Arauca</t>
  </si>
  <si>
    <t>Tasa de mortalidad prematura por enfermedades del sistema circulatorio</t>
  </si>
  <si>
    <t>Defunciones por cada 100.000 habitantes entre 30 y 70 años</t>
  </si>
  <si>
    <t>020919161905023_P123</t>
  </si>
  <si>
    <t>Servicio de gestión del riesgo para abordar condiciones crónicas prevalentes</t>
  </si>
  <si>
    <t>Acciones para garantizar la prevención y el abordaje de enfermedades no transmisibles y de alteraciones de la salud bucal  visual y auditiva gestión del riesgo disminución de la enfermedad y la discapacidad evitable</t>
  </si>
  <si>
    <t>02091916190502300_P123_IND123</t>
  </si>
  <si>
    <t>IP-120</t>
  </si>
  <si>
    <t>Campañas de gestión del riesgo para abordar condiciones crónicas prevalentes implementadas</t>
  </si>
  <si>
    <t>124</t>
  </si>
  <si>
    <t>020919161905054_P124</t>
  </si>
  <si>
    <t>Servicio de promoción de la salud</t>
  </si>
  <si>
    <t>02091916190505412_P124_IND124</t>
  </si>
  <si>
    <t>IP-121</t>
  </si>
  <si>
    <t>Estrategias de promoción de la salud en modos condiciones y estilos de vida saludables implementadas</t>
  </si>
  <si>
    <t>125</t>
  </si>
  <si>
    <t>Fortalecer  la  continuidad  de intervenciones colectivas en los entornos (Hogar comunitario laboral institucional y Educativos) que permiten afianzar los conocimiento sobre los factores de riesgo y protectores de la salud en la población del departamento de Arauca</t>
  </si>
  <si>
    <t>Razón de mortalidad materna a 42 días</t>
  </si>
  <si>
    <t>Casos por cada 100.000 nacidos vivos</t>
  </si>
  <si>
    <t>020919161905021_P125</t>
  </si>
  <si>
    <t>Servicio de gestión del riesgo en temas de salud sexual y reproductiva</t>
  </si>
  <si>
    <t>Corresponde a las acciones relacionadas con la prevención y mitigación de riesgos que afectan la salud sexual y reproductiva de las personas en el curso de su vida desde un enfoque de derechos</t>
  </si>
  <si>
    <t>02091916190502100_P125_IND125</t>
  </si>
  <si>
    <t>IP-122</t>
  </si>
  <si>
    <t>Campañas de gestión del riesgo en temas de salud sexual y reproductiva implementadas</t>
  </si>
  <si>
    <t>126</t>
  </si>
  <si>
    <t>promover procesos de participación social de planeacion en salud  prestacion de  servicios de salud salud pública y gobernanza</t>
  </si>
  <si>
    <t>020919161905049_P126</t>
  </si>
  <si>
    <t>Servicio de promoción de la participación social en salud</t>
  </si>
  <si>
    <t>Corresponde a las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t>
  </si>
  <si>
    <t>Número de estatregias</t>
  </si>
  <si>
    <t>02091916190504900_P126_IND126</t>
  </si>
  <si>
    <t>IP-123</t>
  </si>
  <si>
    <t>Estrategias de promoción de la participación social en salud implementadas</t>
  </si>
  <si>
    <t>127</t>
  </si>
  <si>
    <t>Fortalecer la atención en salud a las poblaciones vulnerables con  enfoque diferencial</t>
  </si>
  <si>
    <t>020919161905040_P127</t>
  </si>
  <si>
    <t>Servicio de certificación de discapacidad para las personas con discapacidad</t>
  </si>
  <si>
    <t>Corresponde a las acciones para la valoración clínica multidisciplinaria simultánea para identificar la condición de discapacidad registro de localización y caracterización de las personas con discapacidad y generación del certificado de discapacidad</t>
  </si>
  <si>
    <t>02091916190504000_P127_IND127</t>
  </si>
  <si>
    <t>IP-124</t>
  </si>
  <si>
    <t>Personas con servicio de certificación de discapacidad</t>
  </si>
  <si>
    <t>TRANSFERENCIAS</t>
  </si>
  <si>
    <t>128</t>
  </si>
  <si>
    <t>020919161905054_P128</t>
  </si>
  <si>
    <t>02091916190505400_P128_IND128</t>
  </si>
  <si>
    <t>IP-125</t>
  </si>
  <si>
    <t>129</t>
  </si>
  <si>
    <t>Fortalecimiento  en la dotación de equipos biomédicos no biomédicos sistemas de información sistemas de comunicación de las entidades territoriales e instituciones de salud del departamento</t>
  </si>
  <si>
    <t>INFRAESTRUCTURA DOTACIÓN Y TECNOLOGÍAS EN SALUD</t>
  </si>
  <si>
    <t>020919181905044_P129</t>
  </si>
  <si>
    <t xml:space="preserve">Infraestructura de laboratorios de salud pública dotada
</t>
  </si>
  <si>
    <t>Corresponde a la dotación de laboratorios de salud pública con equipos biomédicos dispositivos médicos mobiliario asistencial mobiliario administrativo equipos TIC equipos industriales de uso hospitalario diferente de insumos para su operación</t>
  </si>
  <si>
    <t>Número de laboratorios</t>
  </si>
  <si>
    <t>02091918190504400_P129_IND129</t>
  </si>
  <si>
    <t xml:space="preserve">Laboratorios de salud pública dotados
</t>
  </si>
  <si>
    <t>130</t>
  </si>
  <si>
    <t>020919181905048_P130</t>
  </si>
  <si>
    <t xml:space="preserve">Infraestructura de laboratorio de salud pública mantenida </t>
  </si>
  <si>
    <t>Corresponde a la infraestructura de laboratorios sobre el cual se realizan obras operaciones y cuidados necesarios para su conservación en buen estado o en una situación determinada para evitar su degradación Cuando es adelantado con recursos de inversión debe asegurarse de cumplir con las condiciones de una operación de inversión pública es decir debe orientarse a crear ampliar o mantener la capacidad de producción del Estado y contar claramente con actividades limitadas en el tiempo</t>
  </si>
  <si>
    <t>02091918190504800_P130_IND130</t>
  </si>
  <si>
    <t xml:space="preserve">Laboratorios mantenidos  </t>
  </si>
  <si>
    <t>131</t>
  </si>
  <si>
    <t>Fortalecer  la promoción prevención y control de enfermedades transmisibles en el departamento</t>
  </si>
  <si>
    <t>020919181905043_P131</t>
  </si>
  <si>
    <t>Servicio de gestión del riesgo para abordar situaciones endemo epidémicas</t>
  </si>
  <si>
    <t xml:space="preserve">Corresponde a la gestión integral de riesgos que propician la aparición de eventos que se caracterizan por presentar endemias focalizadas escenarios variables de transmisión y patrones con comportamientos seculares temporales estacionales y cíclicos en poblaciones de riesgo Incluye la reducción de la carga de las Enfermedades Transmitidas por Vectores  ETV (Malaria Dengue Leishmaniasis Enfermedad de Chagas) enfermedades transmitidas por animales vertebrados (Encefalitis Rabia Leptospirosis Brucelosis Toxoplasmosis y otras) </t>
  </si>
  <si>
    <t>02091918190504300_P131_IND131</t>
  </si>
  <si>
    <t>IP-128</t>
  </si>
  <si>
    <t>Campañas de gestión del riesgo para abordar situaciones endemo epidémicas implementadas</t>
  </si>
  <si>
    <t>TRANSFERENCIAS Y SGP</t>
  </si>
  <si>
    <t>132</t>
  </si>
  <si>
    <t>Cobertuna de vacunación triple viral</t>
  </si>
  <si>
    <t>020919181905027_P132</t>
  </si>
  <si>
    <t>Servicio de gestión del riesgo para enfermedades inmunoprevenibles</t>
  </si>
  <si>
    <t>Corresponde a las acciones relacionadas con intervenciones sectoriales y comunitarias para la prevención control mitigación y minimización de los riesgos que propician la aparición de las enfermedades prevenibles por vacunas y sus consecuentes efectos negativos en la población Incluye el plan ampliado de inmunizaciones</t>
  </si>
  <si>
    <t>02091918190502700_P132_IND132</t>
  </si>
  <si>
    <t>IP-129</t>
  </si>
  <si>
    <t>Campañas de gestión del riesgo para enfermedades inmunoprevenibles  implementadas</t>
  </si>
  <si>
    <t>133</t>
  </si>
  <si>
    <t>Salud  Incidencia de tuberculosis  (x cada 100.000 habitantes)</t>
  </si>
  <si>
    <t>020919181905026_P133</t>
  </si>
  <si>
    <t>Servicio de gestión del riesgo para enfermedades emergentes reemergentes y desatendidas</t>
  </si>
  <si>
    <t xml:space="preserve">Corresponde a las acciones relacionadas con la prevención, control y eliminación de las enfermedades infecciosas emergentes reemergentes (enfermedades transmitidas por alimentos infecciones asociadas a la atención de la salud resistencia a los antimicrobianos tuberculosis lepra o enfermedad de Hansen infección respiratoria aguda enfermedad diarreica aguda) y desatendidas (tracoma geohelmintiasis oncocercosis pian complejo cisticercosis / teniasis y enfermedades parasitarias de la piel) </t>
  </si>
  <si>
    <t>02091918190502600_P133_IND133</t>
  </si>
  <si>
    <t>IP-130</t>
  </si>
  <si>
    <t>Campañas de gestión del riesgo para enfermedades emergentes reemergentes y desatendidas implementadas</t>
  </si>
  <si>
    <t>134</t>
  </si>
  <si>
    <t>020919181905024_P134</t>
  </si>
  <si>
    <t>02091918190502400_P134_IND134</t>
  </si>
  <si>
    <t>IP-131</t>
  </si>
  <si>
    <t>Campañas de gestión del riesgo para abordar situaciones de salud relacionadas con condiciones ambientales implementadas</t>
  </si>
  <si>
    <t>135</t>
  </si>
  <si>
    <t>Garantizar la adherencia a procesos de atención en urgencias emergencias y desastresa las rutas integrales de atención en salud a los lineamientos guías de manejo clínico protocolo de vigilancia en salud pública por todos los actores del SGSS</t>
  </si>
  <si>
    <t>020919181905050_P135</t>
  </si>
  <si>
    <t>Corresponde al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</si>
  <si>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Número de asistencias técnicas</t>
  </si>
  <si>
    <t>02091918190505000_P135_IND135</t>
  </si>
  <si>
    <t>IP-132</t>
  </si>
  <si>
    <t>136</t>
  </si>
  <si>
    <t>020919181905042_P136</t>
  </si>
  <si>
    <t>Servicio de atención en centros reguladores de urgencias emergencias y desastres</t>
  </si>
  <si>
    <t>Corresponde a las actividades relacionadas con la atención de eventos en salud pública ante situaciones de emergencias y desastres Incluye la atención medica de urgencias en lugares públicos o privados notificación y acceso al sistema coordinación y gestión de solicitudes atención prehospitalaria y traslado de pacientes atención de urgencias y hospitalaria educación a la comunidad en programas de primer respondiente entre otros</t>
  </si>
  <si>
    <t>02091918190504200_P136_IND136</t>
  </si>
  <si>
    <t>IP-133</t>
  </si>
  <si>
    <t>Personas atendidas en centros reguladores de urgencias emergencias y desastres</t>
  </si>
  <si>
    <t>137</t>
  </si>
  <si>
    <t xml:space="preserve">Mejorar la prestación de servicios de calidad en los prestadores de servicios de salud
</t>
  </si>
  <si>
    <t>INSPECCIÓN VIGILANCIA Y CONTROL</t>
  </si>
  <si>
    <t>020919181903011_P137</t>
  </si>
  <si>
    <t>Servicio de inspección vigilancia y control</t>
  </si>
  <si>
    <t>El servicio de inspección vigilancia y control permite mantener los estándares en las entidades del sector salud</t>
  </si>
  <si>
    <t>Número de visitas</t>
  </si>
  <si>
    <t>02091918190301100_P137_IND137</t>
  </si>
  <si>
    <t>IP-134</t>
  </si>
  <si>
    <t>Visitas realizadas</t>
  </si>
  <si>
    <t>138</t>
  </si>
  <si>
    <t xml:space="preserve">Mejorar la prestacion de servicios de calidad en los prestadores de servicios de salud
</t>
  </si>
  <si>
    <t>020919181903023_P138</t>
  </si>
  <si>
    <t>Servicio de Asistencia técnica en inspección vigilancia y control</t>
  </si>
  <si>
    <t>Este servicio permite ofrecer la asistencias técnica en Inspección Vigilancia y Control</t>
  </si>
  <si>
    <t>Número de municipios</t>
  </si>
  <si>
    <t>02091918190302300_P138_IND138</t>
  </si>
  <si>
    <t>IP-135</t>
  </si>
  <si>
    <t>Asistencias técnica en Inspección Vigilancia y Control realizadas</t>
  </si>
  <si>
    <t>139</t>
  </si>
  <si>
    <t>Fortalecer las actividades de IVC  sanitario por parte de la entidad territoral</t>
  </si>
  <si>
    <t>020919181903042_P139</t>
  </si>
  <si>
    <t>Servicio de vigilancia y control sanitario de los factores de riesgo para la salud en los establecimientos y espacios que pueden generar riesgos para la población.</t>
  </si>
  <si>
    <t>Este servicio permite realizar vigilancia y control sanitario a establecimientos abiertos al público en relación con factores de riesgo relacionados con salud ambiental alimentos bebidas alcohólicas almacenamiento y comercialización de medicamentos</t>
  </si>
  <si>
    <t>02091918190304201_P139_IND139</t>
  </si>
  <si>
    <t>IP-136</t>
  </si>
  <si>
    <t>Establecimientos abiertos al público vigilados y controlados</t>
  </si>
  <si>
    <t>140</t>
  </si>
  <si>
    <t>020919181903012_P140</t>
  </si>
  <si>
    <t>Servicio de análisis de laboratorio</t>
  </si>
  <si>
    <t>El servicio de análisis de laboratorio es el servicio  prestado por los laboratorios los cuales deben estar avalados para prestar el servicio</t>
  </si>
  <si>
    <t>Número de análisis</t>
  </si>
  <si>
    <t>02091918190301200_P140_IND140</t>
  </si>
  <si>
    <t>IP-137</t>
  </si>
  <si>
    <t>Análisis realizados</t>
  </si>
  <si>
    <t>INVERSIÓN Y SGP</t>
  </si>
  <si>
    <t>141</t>
  </si>
  <si>
    <t xml:space="preserve">Garantizar la prestación de servicios de salud a la población pobre no asegurada y población migrante  </t>
  </si>
  <si>
    <t xml:space="preserve">Salud  Población pobre no atendida  PPNA </t>
  </si>
  <si>
    <t>PRESTACIÓN DE SERVICIOS Y ASEGURAMIENTO EN SALUD</t>
  </si>
  <si>
    <t>ASEGURAMIENTO Y PRESTACIÓN INTEGRAL DE SERVICIOS DE SALUD</t>
  </si>
  <si>
    <t>020919171906004_P141</t>
  </si>
  <si>
    <t>Servicio de atención en salud a la población</t>
  </si>
  <si>
    <t>Incluye el servicio de atención en salud a la población dentro del Sistema General de Seguridad Social en Salud y los servicios de atención en urgencias a la población migrante no afiliada dentro del Sistema General de Seguridad Social en Salud</t>
  </si>
  <si>
    <t>02091917190600403_P141_IND141</t>
  </si>
  <si>
    <t>IP-138</t>
  </si>
  <si>
    <t xml:space="preserve">Personas migrantes no afiliadas atendidas con servicios de salud en urgencias </t>
  </si>
  <si>
    <t>142</t>
  </si>
  <si>
    <t>Garantizar el aseguramiento  a la población pobre no asegurada</t>
  </si>
  <si>
    <t>Afiliados al régimen subsidado</t>
  </si>
  <si>
    <t>020919171906044_P142</t>
  </si>
  <si>
    <t>Servicio de afiliaciones al régimen subsidiado del Sistema General de Seguridad Social</t>
  </si>
  <si>
    <t>Este servicio permite a las entidades territoriales realizar la afiliación de la población al régimen subsidiado conforme a las condiciones del Sistema General de Seguridad Social incluye el registro reporte sistematización y seguimiento de afiliados en los sistemas de información correspondientes</t>
  </si>
  <si>
    <t>02091917190604400_P142_IND142</t>
  </si>
  <si>
    <t>IP-139</t>
  </si>
  <si>
    <t>Personas afiliadas al régimen subsidiado</t>
  </si>
  <si>
    <t>143</t>
  </si>
  <si>
    <t>Fortalecer el parque automotor (ambulancias y unidades moviles) en la red pública del departamento de Arauca</t>
  </si>
  <si>
    <t>020919171906022_P143</t>
  </si>
  <si>
    <t>Servicio de apoyo a la prestación del servicio de transporte de pacientes</t>
  </si>
  <si>
    <t>Incluye el apoyo tanto el financiero como en especie para prestar el servicio de transporte de pacientes</t>
  </si>
  <si>
    <t>Número de entidades</t>
  </si>
  <si>
    <t>02091917190602201_P143_IND143</t>
  </si>
  <si>
    <t>Entidades de la red pública en salud apoyadas en la adquisición de ambulancias terrestres</t>
  </si>
  <si>
    <t>144</t>
  </si>
  <si>
    <t xml:space="preserve">Fortalecimiento de la infraestructura física hospitalaria (hospitales centros de salud y puestos de salud) y el laboratorio de salud pública departamental
</t>
  </si>
  <si>
    <t>Hospitales de primer nivel de atención modificados</t>
  </si>
  <si>
    <t>Infraestructura hospitalaria de primer nivel de atención modificada para la prestación de servicios de salud a la población Incluye centros de salud puestos de salud e infraestructura local de prestación de servicios</t>
  </si>
  <si>
    <t>Número de hospitales</t>
  </si>
  <si>
    <t>IP-141</t>
  </si>
  <si>
    <t>020919171906008_P145</t>
  </si>
  <si>
    <t xml:space="preserve">Hospitales de segundo nivel de atención adecuados </t>
  </si>
  <si>
    <t>Infraestructura hospitalaria de segundo nivel de atención adecuada para la prestación de servicios de salud a la población</t>
  </si>
  <si>
    <t>02091917190600800_P145_IND145</t>
  </si>
  <si>
    <t>Hospitales de segundo nivel de atención modificados</t>
  </si>
  <si>
    <t>146</t>
  </si>
  <si>
    <t>020919171906005_P146</t>
  </si>
  <si>
    <t xml:space="preserve">Hospitales de primer nivel de atención Dotados </t>
  </si>
  <si>
    <t>Infraestructura hospitalaria de primer nivel de atención dotada con equipos y mobiliario para la prestación de servicios de salud a la población Incluye centros de salud puestos de salud e infraestructura local de prestación de servicios</t>
  </si>
  <si>
    <t>02091917190600500_P146_IND146</t>
  </si>
  <si>
    <t>IP-143</t>
  </si>
  <si>
    <t>147</t>
  </si>
  <si>
    <t>Hospitales de segundo nivel de atención dotados</t>
  </si>
  <si>
    <t>Infraestructura hospitalaria de segundo nivel de atención dotada con equipos y mobiliario para la prestación de servicios de salud a la población</t>
  </si>
  <si>
    <t>IP-144</t>
  </si>
  <si>
    <t>148</t>
  </si>
  <si>
    <t>LE-10</t>
  </si>
  <si>
    <t>Construir y/o mejorar escenarios para la práctica deportiva en el departamento de arauca</t>
  </si>
  <si>
    <t>Unidad</t>
  </si>
  <si>
    <t>Fomento a la recreación la actividad física y el deporte para desarrollar entornos de convivencia y paz</t>
  </si>
  <si>
    <t>021043194301025_P148</t>
  </si>
  <si>
    <t xml:space="preserve"> Cancha construida</t>
  </si>
  <si>
    <t>Construcción de canchas entendidas como el lugar específico donde se realiza una práctica deportiva que puede ser cubierto o descubierto de acuerdo con la disciplina deportiva</t>
  </si>
  <si>
    <t>Número de canchas</t>
  </si>
  <si>
    <t>02104319430102500_P148_IND148</t>
  </si>
  <si>
    <t>IP-145</t>
  </si>
  <si>
    <t>Cancha construida</t>
  </si>
  <si>
    <t>149</t>
  </si>
  <si>
    <t>021043194301029_P149</t>
  </si>
  <si>
    <t>Cancha mejorada</t>
  </si>
  <si>
    <t>Obras que están destinadas a corregir las instalaciones existentes a fin de garantizar mejores condiciones en la habitabilidad del espacio y la mejora consecuente en la prestación del servicio Aumento de la cantidad de baterías sanitaria la implementación de espacios de servicios que antes no se tenían</t>
  </si>
  <si>
    <t>02104319430102900_P149_IND149</t>
  </si>
  <si>
    <t>IP-146</t>
  </si>
  <si>
    <t>150</t>
  </si>
  <si>
    <t>021043194301024_P150</t>
  </si>
  <si>
    <t>Gimnasios al aire libre estáticos</t>
  </si>
  <si>
    <t>Se realizan en el marco de la construcción de la modalidad de parques donde se habilita un sector para implementación de parques biosaludables  (mobiliario  para la practica de  ejercicios son estáticos)</t>
  </si>
  <si>
    <t>Número de gimnasios</t>
  </si>
  <si>
    <t>02104319430102400_P150_IND150</t>
  </si>
  <si>
    <t>Gimnasios al aire libre construidos</t>
  </si>
  <si>
    <t>151</t>
  </si>
  <si>
    <t>Aumentar la oferta de recurso humano para promoción y desarrollo de actividades en el departamento de arauca</t>
  </si>
  <si>
    <t>021043194301001_P151</t>
  </si>
  <si>
    <t>Servicio de promoción de la actividad física la recreación y el deporte</t>
  </si>
  <si>
    <t>02104319430100100_P151_IND151</t>
  </si>
  <si>
    <t>IP-148</t>
  </si>
  <si>
    <t>Personas beneficiadas</t>
  </si>
  <si>
    <t>152</t>
  </si>
  <si>
    <t>021043194301001_P152</t>
  </si>
  <si>
    <t>02104319430100101_P152_IND152</t>
  </si>
  <si>
    <t>IP-149</t>
  </si>
  <si>
    <t>Estímulos entregados</t>
  </si>
  <si>
    <t>153</t>
  </si>
  <si>
    <t>021043194301037_P153</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</si>
  <si>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</si>
  <si>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02104319430103702_P153_IND153</t>
  </si>
  <si>
    <t>IP-150</t>
  </si>
  <si>
    <t xml:space="preserve"> Instituciones educativas vinculadas al programa Supérate Intercolegiados</t>
  </si>
  <si>
    <t>154</t>
  </si>
  <si>
    <t>021043194301001_P154</t>
  </si>
  <si>
    <t>02104319430100102_P154_IND154</t>
  </si>
  <si>
    <t>IP-151</t>
  </si>
  <si>
    <t>Artículos deportivos entregados</t>
  </si>
  <si>
    <t>155</t>
  </si>
  <si>
    <t>021043194301032_P155</t>
  </si>
  <si>
    <t>Servicio de organización de eventos deportivos comunitarios</t>
  </si>
  <si>
    <t>Corresponde a la planeación organización y realización de eventos deportivos en las diferentes disciplinas con la comunidad</t>
  </si>
  <si>
    <t>Número de eventos</t>
  </si>
  <si>
    <t>02104319430103201_P155_IND155</t>
  </si>
  <si>
    <t>IP-152</t>
  </si>
  <si>
    <t>156</t>
  </si>
  <si>
    <t>021043194301038_P156</t>
  </si>
  <si>
    <t>Servicio de organización de eventos recreativos comunitarios</t>
  </si>
  <si>
    <t>Corresponde a la planeación organización y realización de eventos recreativos y de esparcimiento del tiempo libre con la comunidad</t>
  </si>
  <si>
    <t>02104319430103801_P156_IND156</t>
  </si>
  <si>
    <t>IP-153</t>
  </si>
  <si>
    <t>Eventos recreativos comunitarios realizados</t>
  </si>
  <si>
    <t>158</t>
  </si>
  <si>
    <t>Mantener la participación en los procesos de formación de las escuelas deportivas</t>
  </si>
  <si>
    <t>FORMACIÓN Y  DESARROLLO DE DEPORTISTAS</t>
  </si>
  <si>
    <t>Formación y preparación de deportistas</t>
  </si>
  <si>
    <t>021043204302073_P158</t>
  </si>
  <si>
    <t>Servicio de identificación de talentos deportivos</t>
  </si>
  <si>
    <t>Es el proceso a través del cual se individualizan personas dotadas de talento y actitudes favorables para el deporte con ayuda de entrenadores especializados y pruebas físicas fisiológicas y de destrezas</t>
  </si>
  <si>
    <t>numero de personas</t>
  </si>
  <si>
    <t>02104320430207300_P158_IND158</t>
  </si>
  <si>
    <t>IP-155</t>
  </si>
  <si>
    <t>Personas con talento deportivo identificadas</t>
  </si>
  <si>
    <t>159</t>
  </si>
  <si>
    <t>Mantener la asistencia a los organismos deportivos</t>
  </si>
  <si>
    <t>021043204302075_P159</t>
  </si>
  <si>
    <t>Servicio de asistencia técnica para la promoción del deporte</t>
  </si>
  <si>
    <t>Corresponde al fortalecimiento de las Federaciones Clubes y Ligas deportivas en Colombia Incluye la capacitación y formación del recurso humano técnico de jueces y de dirigentes deportivos</t>
  </si>
  <si>
    <t>Número de organismos deportivos</t>
  </si>
  <si>
    <t>02104320430207500_P159_IND159</t>
  </si>
  <si>
    <t>IP-156</t>
  </si>
  <si>
    <t xml:space="preserve">Organismos deportivos asistidos </t>
  </si>
  <si>
    <t>160</t>
  </si>
  <si>
    <t>Construir escenarios aptos para la practica deportiva de alto rendimiento en el departamento de arauca</t>
  </si>
  <si>
    <t>021043204302038_P160</t>
  </si>
  <si>
    <t>Canchas de alto rendimiento mejoradas</t>
  </si>
  <si>
    <t>02104320430203800_P160_IND160</t>
  </si>
  <si>
    <t>Canchas mejoradas</t>
  </si>
  <si>
    <t>161</t>
  </si>
  <si>
    <t>021043204302014_P161</t>
  </si>
  <si>
    <t>Pistas construidas</t>
  </si>
  <si>
    <t>Construcción de un escenario para la práctica deportiva de Atletismo Bicicross bolos  ciclismo Karts motocross y patinaje De acuerdo con la disciplina que en ella se practica tiene diferentes características técnicas tanto de construcción como de acabados que están determinadas internacionalmente asfalto sintético madera carbonilla concreto césped etc</t>
  </si>
  <si>
    <t>Número de pistas</t>
  </si>
  <si>
    <t>02104320430201400_P161_IND161</t>
  </si>
  <si>
    <t>IP-158</t>
  </si>
  <si>
    <t>162</t>
  </si>
  <si>
    <t>LE-11</t>
  </si>
  <si>
    <t>CULTURA</t>
  </si>
  <si>
    <t xml:space="preserve">BAJA IMPLEMENTACIÓN DE LOS PROGRAMAS CULTURALES Y ARTÍSTICOS DEL DEPARTAMENTO DE ARAUCA                                                                                                                                                                                                       </t>
  </si>
  <si>
    <t xml:space="preserve">FORTALECER LOS PROGRAMAS CULTURALES Y ARTISTICO DEL DEPARTAMENTO DE ARAUCA                                                                                                                                                </t>
  </si>
  <si>
    <t>Aumentar la participación en los programas de formación artística y cultural en el departamento de Arauca</t>
  </si>
  <si>
    <t>Economía  Porcentaje del PIB por actividades económicas  Actividades artísticas de entrenamiento y otros servicios (Actividades artísticas de entretenimiento y recreación y otras actividades de servicios actividades de los hogares individuales en calidad de empleadores actividades no diferenciadas de los hogares individuales como productores de bienes y servicios para uso propio)</t>
  </si>
  <si>
    <t>puntos porcentuales</t>
  </si>
  <si>
    <t xml:space="preserve">FOMENTO  PROMOCIÓN Y GESTIÓN CULTURAL                                                          </t>
  </si>
  <si>
    <t>Promoción y acceso efectivo a procesos culturales y artísticos</t>
  </si>
  <si>
    <t>021133213301126_P162</t>
  </si>
  <si>
    <t>Servicio de apoyo al proceso de formación artística y cultural</t>
  </si>
  <si>
    <t xml:space="preserve">Este servicio está orientado apoyar el proceso de formación artística y cultural a través del equipamiento de instrumentos y elementos propios de cada área (música teatro danzas y/o artes plásticas y visuales) </t>
  </si>
  <si>
    <t>Número de procesos de formación</t>
  </si>
  <si>
    <t>02113321330112600_P162_IND162</t>
  </si>
  <si>
    <t>IP-159</t>
  </si>
  <si>
    <t>Procesos de formación atendidos</t>
  </si>
  <si>
    <t>OFICINA ASESORA DE CULTURA Y TURISMO</t>
  </si>
  <si>
    <t>4. EDUCACÓN DE CALIDAD
10. REDUCCIÓN DE LAS DESIGUALDADES
11.  CIUDADES Y COMUNIDADES SOSTENIBLES</t>
  </si>
  <si>
    <t>163</t>
  </si>
  <si>
    <t xml:space="preserve">Crear acciones de promoción y acceso a la oferta   cultural y artística en el departamento de Arauca </t>
  </si>
  <si>
    <t>021133213301054_P163</t>
  </si>
  <si>
    <t>Servicio de apoyo financiero al sector artístico y cultural</t>
  </si>
  <si>
    <t>Corresponde a los estímulos económicos entregados a los actores del sector artístico y cultural, entre ellos el sector del teatro, del cine, de las artes, de la literatura y el libro, de la música y al programa de salas concertadas con el fin de dar un impulso a la práctica y circulación del trabajo del sector cultural, permitiendo fortalecer el desarrollo y acceso a la cultura al público en general.</t>
  </si>
  <si>
    <t>Número de estímulos</t>
  </si>
  <si>
    <t>02113321330105400_P163_IND163</t>
  </si>
  <si>
    <t>IP-160</t>
  </si>
  <si>
    <t>Estímulos otorgados</t>
  </si>
  <si>
    <t>0</t>
  </si>
  <si>
    <t>164</t>
  </si>
  <si>
    <t>021133213301053_P164</t>
  </si>
  <si>
    <t>Servicio de promoción de actividades culturales</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</si>
  <si>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</si>
  <si>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Número de eventos de promoción</t>
  </si>
  <si>
    <t>02113321330105301_P164_IND164</t>
  </si>
  <si>
    <t>IP-161</t>
  </si>
  <si>
    <t>Actividades culturales para la promoción de la cultura realizadas</t>
  </si>
  <si>
    <t>165</t>
  </si>
  <si>
    <t>021133213301053_P165</t>
  </si>
  <si>
    <t>02113321330105300_P165_IND165</t>
  </si>
  <si>
    <t>IP-162</t>
  </si>
  <si>
    <t>Eventos de promoción de actividades culturales realizados</t>
  </si>
  <si>
    <t>166</t>
  </si>
  <si>
    <t>021133213301128_P166</t>
  </si>
  <si>
    <t>Servicio de apoyo financiero para creadores y gestores culturales</t>
  </si>
  <si>
    <t>Corresponde al beneficio económico periódico entregado a los creadores y gestores culturales para garantizar una renta vitalicia a estos agentes</t>
  </si>
  <si>
    <t>Número de creadores y gestores culturales</t>
  </si>
  <si>
    <t>02113321330112800_P166_IND166</t>
  </si>
  <si>
    <t>IP-163</t>
  </si>
  <si>
    <t>Creadores y gestores culturales beneficiados</t>
  </si>
  <si>
    <t>167</t>
  </si>
  <si>
    <t>021133213301069_P167</t>
  </si>
  <si>
    <t>Documentos de investigación</t>
  </si>
  <si>
    <t>Corresponde a las investigaciones en áreas culturales y artísticas</t>
  </si>
  <si>
    <t>02113321330106900_P167_IND167</t>
  </si>
  <si>
    <t>IP-164</t>
  </si>
  <si>
    <t>Documentos de investigación realizados</t>
  </si>
  <si>
    <t>168</t>
  </si>
  <si>
    <t>021133213301129_P168</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</si>
  <si>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</si>
  <si>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02113321330112900_P168_IND168</t>
  </si>
  <si>
    <t>IP-165</t>
  </si>
  <si>
    <t>Documentos de planeación realizados</t>
  </si>
  <si>
    <t>169</t>
  </si>
  <si>
    <t>021133213301127_P169</t>
  </si>
  <si>
    <t>Infraestructuras culturales dotadas</t>
  </si>
  <si>
    <t>Corresponde a la disposición de material didáctico pedagógico tecnológico y/o mobiliario para espacios estructurados para el desarrollo de procesos artístico y/o cultural este incluye también el desarrollo de infraestructura tecnológica  para la conexión y el acceso a internet de las bibliotecas y espacios culturales</t>
  </si>
  <si>
    <t>02113321330112700_P169_IND169</t>
  </si>
  <si>
    <t>170</t>
  </si>
  <si>
    <t>Realizar fortalecimiento cultural en temas de bibliotecas y lectura en el departamento de Arauca</t>
  </si>
  <si>
    <t>021133213301085_P170</t>
  </si>
  <si>
    <t>Servicios bibliotecarios</t>
  </si>
  <si>
    <t>Conjunto de actividades desarrolladas en una biblioteca con el fin de facilitar y promover la disponibilidad y el acceso a la información y a la cultura con estándares de calidad pertinencia y oportunidad </t>
  </si>
  <si>
    <t>Número usuarios</t>
  </si>
  <si>
    <t>02113321330108500_P170_IND170</t>
  </si>
  <si>
    <t>IP-167</t>
  </si>
  <si>
    <t>Usuarios atendidos</t>
  </si>
  <si>
    <t>171</t>
  </si>
  <si>
    <t>Mejorar el equipamiento cultural para la práctica y goce cultural de la comunidad del departamento de Arauca</t>
  </si>
  <si>
    <t>021133213301018_P171</t>
  </si>
  <si>
    <t>Casas de la cultura adecuadas</t>
  </si>
  <si>
    <t>Cambio del uso de la infraestructura cultural o parte de ella garantizando la permanencia del inmueble original</t>
  </si>
  <si>
    <t>Número de casas de la cultura</t>
  </si>
  <si>
    <t>02113321330101800_P171_IND171</t>
  </si>
  <si>
    <t>172</t>
  </si>
  <si>
    <t>Mejorar los bienes materiales e inmateriales del patrimonio cultural del departamento de Arauca</t>
  </si>
  <si>
    <t>021133213301043_P172</t>
  </si>
  <si>
    <t>3301043</t>
  </si>
  <si>
    <t>Museos adecuados</t>
  </si>
  <si>
    <t>Número de museos</t>
  </si>
  <si>
    <t>02113321330104300_P172_IND172</t>
  </si>
  <si>
    <t>IP-169</t>
  </si>
  <si>
    <t>3302</t>
  </si>
  <si>
    <t>173</t>
  </si>
  <si>
    <t>PERDIDA DEL PATRIMONIO CULTURAL MATERIAL E INMATERIAL DEL DEPARTAMENTO DE ARAUCA</t>
  </si>
  <si>
    <t xml:space="preserve">RECUPERAR EL PATRIMONIO CULTURAL MATERIAL E INMATERIAL DEL DEPARTAMENTO DE ARAUCA          </t>
  </si>
  <si>
    <t xml:space="preserve">PATRIMONIO CULTURAL              </t>
  </si>
  <si>
    <t>Gestión protección y salvaguardia del patrimonio cultural colombiano</t>
  </si>
  <si>
    <t>021133223302073_P173</t>
  </si>
  <si>
    <t>Servicios de restauración del patrimonio cultural material inmueble</t>
  </si>
  <si>
    <t>Hace referencia a intervenciones de restauración integral de bienes inmuebles de interés cultural con el fin de mantener el buen estado de la infraestructura</t>
  </si>
  <si>
    <t>Número de restauraciones</t>
  </si>
  <si>
    <t>02113322330207300_P173_IND173</t>
  </si>
  <si>
    <t>IP-170</t>
  </si>
  <si>
    <t>Restauraciones realizadas</t>
  </si>
  <si>
    <t>174</t>
  </si>
  <si>
    <t>021133223302043_P174</t>
  </si>
  <si>
    <t>Monumento histórico construido</t>
  </si>
  <si>
    <t>Corresponde a la construcción de una obra que posea valor artístico arqueológico histórico o similar</t>
  </si>
  <si>
    <t>Número de monumentos</t>
  </si>
  <si>
    <t>02113322330204300_P174_IND174</t>
  </si>
  <si>
    <t>IP-171</t>
  </si>
  <si>
    <t>Monumentos históricos construidos</t>
  </si>
  <si>
    <t>175</t>
  </si>
  <si>
    <t>Realizar acciones para el   inventario patrimonial cultural del departamento de Arauca</t>
  </si>
  <si>
    <t>021133223302049_P175</t>
  </si>
  <si>
    <t>Servicio de salvaguardia al patrimonio inmaterial</t>
  </si>
  <si>
    <t>Hace referencia a las estrategias orientadas a promover medidas efectivas para garantizar la viabilidad del patrimonio cultural inmaterial comprendidas la identificación documentación investigación recuperación preservación protección promoción valoración transmisión y revitalización integral del mismo</t>
  </si>
  <si>
    <t xml:space="preserve">Número de procesos de salvaguardia efectiva del patrimonio inmaterial </t>
  </si>
  <si>
    <t>02113322330204900_P175_IND175</t>
  </si>
  <si>
    <t>IP-172</t>
  </si>
  <si>
    <t>Procesos de salvaguardia efectiva del patrimonio inmaterial realizados</t>
  </si>
  <si>
    <t>176</t>
  </si>
  <si>
    <t>LE-12</t>
  </si>
  <si>
    <t>VIVIENDA DIGNA</t>
  </si>
  <si>
    <t>DEFICIT HABITACIONAL CUALITATIVO Y CUANTITATIVO EN ZONAS URBANAS Y RURALES DEL DEPARTAMENTO DE ARAUCA</t>
  </si>
  <si>
    <t>AUMENTAR LAS CONDICIONES HABITACIONALES CUALITATIVAS Y CUANTITATIVAS EN ZONAS URBANAS Y RURALES DEL DEPARTAMENTO DE ARAUCA</t>
  </si>
  <si>
    <t>Construir vivienda de interés Prioritario VIP y VIP en sitio propio con el propósito de reducir el déficit
cuantitativo de vivienda digna en el departamento de Arauca</t>
  </si>
  <si>
    <t>Déficit cuantitativo de vivienda (Censo)</t>
  </si>
  <si>
    <t>30.1</t>
  </si>
  <si>
    <t xml:space="preserve">VIVIENDA  </t>
  </si>
  <si>
    <t xml:space="preserve"> Acceso a soluciones de vivienda</t>
  </si>
  <si>
    <t>021240234001039_P176</t>
  </si>
  <si>
    <t>Vivienda de Interés Prioritario construidas</t>
  </si>
  <si>
    <t>Corresponde a la solución de vivienda de interés prioritaria nueva construida y entregada por el estado al hogar que le fue asignado el subsidio familiar de vivienda de interés prioritaria para la adquisición de una vivienda nueva</t>
  </si>
  <si>
    <t>02124023400103900_P176_IND176</t>
  </si>
  <si>
    <t>11. CIUDADES Y COMUNIDADES SOSTENIBLES
13. ACCION POR EL CLIMA</t>
  </si>
  <si>
    <t>177</t>
  </si>
  <si>
    <t>Construir vivienda de interés prioritario VIP y VIP en sitio propio con el propósito de reducir el déficit
cuantitativo de vivienda digna en el departamento de Arauca</t>
  </si>
  <si>
    <t>Acceso a soluciones de vivienda</t>
  </si>
  <si>
    <t>021240234001049_P177</t>
  </si>
  <si>
    <t>Vivienda de Interés Prioritario construidas en sitio propio</t>
  </si>
  <si>
    <t>Corresponde a la solución de vivienda de interés prioritario nueva construida en un lote de propiedad del hogar que puede ser un lote de terreno una terraza o una cubierta de losa y que es entregada por el estado al hogar que le fue asignado el subsidio familiar de vivienda de interés prioritario para la adquisición de una vivienda nueva construida en sitio propio</t>
  </si>
  <si>
    <t>02124023400104900_P177_IND177</t>
  </si>
  <si>
    <t xml:space="preserve">Vivienda de Interés Prioritario construidas en sitio propio
</t>
  </si>
  <si>
    <t>178</t>
  </si>
  <si>
    <t>021240234001030_P178</t>
  </si>
  <si>
    <t>Estudios de pre inversión e inversión</t>
  </si>
  <si>
    <t>Incluye la realización de estudios de pre factibilidad factibilidad o definitivos para la ejecución de proyectos</t>
  </si>
  <si>
    <t>02124023400103000_P178_IND178</t>
  </si>
  <si>
    <t>IP-175</t>
  </si>
  <si>
    <t xml:space="preserve">Estudios o diseños realizados </t>
  </si>
  <si>
    <t>179</t>
  </si>
  <si>
    <t>Brindar asistencia técnica y jurídica en temas relacionados con titulación de predios y saneamiento de los mismos con el propósito de mejorar la legalidad en la tenencia de los bienes inmuebles (viviendas)</t>
  </si>
  <si>
    <t>021240234001001_P179</t>
  </si>
  <si>
    <t>Servicio de asistencia técnica y jurídica en saneamiento y titulación de predios</t>
  </si>
  <si>
    <t>Número de entidades territoriales</t>
  </si>
  <si>
    <t>02124023400100101_P179_IND179</t>
  </si>
  <si>
    <t>IP-176</t>
  </si>
  <si>
    <t>Asistencias técnicas y jurídicas realizadas</t>
  </si>
  <si>
    <t>180</t>
  </si>
  <si>
    <t>Mejorar las condiciones de habitabilidad con el
propósito de reducir el déficit cualitativo de vivienda en el departamento de Arauca</t>
  </si>
  <si>
    <t>Déficit cualitativo de vivienda (Censo)</t>
  </si>
  <si>
    <t>20.5</t>
  </si>
  <si>
    <t>18.5</t>
  </si>
  <si>
    <t>021240234001032_P180</t>
  </si>
  <si>
    <t>Servicio de apoyo financiero para mejoramiento de vivienda</t>
  </si>
  <si>
    <t>Corresponde al apoyo financiero a través de la asignación de un subsidio familiar de vivienda de interés social para mejoramiento reparación y/o reconstrucción</t>
  </si>
  <si>
    <t>Número de hogares</t>
  </si>
  <si>
    <t>02124023400103200_P180_IND180</t>
  </si>
  <si>
    <t>IP-177</t>
  </si>
  <si>
    <t xml:space="preserve">Hogares beneficiados con mejoramiento de una vivienda  
</t>
  </si>
  <si>
    <t>181</t>
  </si>
  <si>
    <t xml:space="preserve">Mejorar la calidad y continuidad del servicio de agua potable alcantarillado y aseo </t>
  </si>
  <si>
    <t>021340244003017_P181</t>
  </si>
  <si>
    <t>4003017</t>
  </si>
  <si>
    <t>Acueductos optimizados</t>
  </si>
  <si>
    <t>Conjunto de acciones encaminadas a mejorar la capacidad eficiencia y eficacia de la infraestructura componente del sistema de acueducto mediante su intervención parcial o total</t>
  </si>
  <si>
    <t>Número de acueductos</t>
  </si>
  <si>
    <t>02134024400301700_P181_IND181</t>
  </si>
  <si>
    <t>400301700</t>
  </si>
  <si>
    <t>182</t>
  </si>
  <si>
    <t>021340244003020_P182</t>
  </si>
  <si>
    <t>4003020</t>
  </si>
  <si>
    <t>Alcantarillados optimizados</t>
  </si>
  <si>
    <t>Conjunto de acciones encaminadas a mejorar la capacidad eficiencia y eficacia de la infraestructura componente del sistema de alcantarillado mediante su intervención parcial o total</t>
  </si>
  <si>
    <t>Número de alcantarillados</t>
  </si>
  <si>
    <t>02134024400302000_P182_IND182</t>
  </si>
  <si>
    <t>400302000</t>
  </si>
  <si>
    <t>183</t>
  </si>
  <si>
    <t>021340244003010_P183</t>
  </si>
  <si>
    <t>4003010</t>
  </si>
  <si>
    <t>Servicio de Aseo</t>
  </si>
  <si>
    <t>Es el servicio de recolección municipal de residuos principalmente sólidos También se aplicará este servicio a las actividades complementarias de transporte tratamiento aprovechamiento y disposición final de tales residuos</t>
  </si>
  <si>
    <t>02134024400301000_P183_IND183</t>
  </si>
  <si>
    <t>400301000</t>
  </si>
  <si>
    <t>IP-180</t>
  </si>
  <si>
    <t>Usuarios con acceso al servicio de aseo</t>
  </si>
  <si>
    <t>184</t>
  </si>
  <si>
    <t xml:space="preserve">Mejorar cobertura del servicio de agua potable alcantarillado y aseo </t>
  </si>
  <si>
    <t xml:space="preserve">Vivienda y acceso a servicios públicos  Cobertura de acueducto  </t>
  </si>
  <si>
    <t>67.63</t>
  </si>
  <si>
    <t>68.21</t>
  </si>
  <si>
    <t>021340244003015_P184</t>
  </si>
  <si>
    <t>4003015</t>
  </si>
  <si>
    <t>Acueductos construidos</t>
  </si>
  <si>
    <t>Conjunto de acciones y obras para la implementación de sistemas de acueducto nuevos</t>
  </si>
  <si>
    <t>02134024400301501_P184_IND184</t>
  </si>
  <si>
    <t>400301501</t>
  </si>
  <si>
    <t>IP-181</t>
  </si>
  <si>
    <t>Personas beneficiadas con acceso al servicio de agua</t>
  </si>
  <si>
    <t>185</t>
  </si>
  <si>
    <t xml:space="preserve">Vivienda y acceso a servicios públicos  Cobertura de alcantarillado </t>
  </si>
  <si>
    <t>58.75</t>
  </si>
  <si>
    <t>59.41</t>
  </si>
  <si>
    <t>021340244003018_P185</t>
  </si>
  <si>
    <t>4003018</t>
  </si>
  <si>
    <t>Alcantarillados construidos</t>
  </si>
  <si>
    <t>Conjunto de acciones y obras para la implementación de sistemas de alcantarillado nuevos</t>
  </si>
  <si>
    <t>02134024400301801_P185_IND185</t>
  </si>
  <si>
    <t>400301801</t>
  </si>
  <si>
    <t>IP-182</t>
  </si>
  <si>
    <t>Personas beneficiadas con acceso al servicio de alcantarillado</t>
  </si>
  <si>
    <t>186</t>
  </si>
  <si>
    <t>021340244003044_P186</t>
  </si>
  <si>
    <t>4003044</t>
  </si>
  <si>
    <t>Unidades sanitarias con saneamiento básico construidas</t>
  </si>
  <si>
    <t>02134024400304400_P186_IND186</t>
  </si>
  <si>
    <t>400304400</t>
  </si>
  <si>
    <t>IP-183</t>
  </si>
  <si>
    <t xml:space="preserve">Viviendas beneficiadas con la construcción de  unidades sanitarias </t>
  </si>
  <si>
    <t>187</t>
  </si>
  <si>
    <t>021340244003008_P187</t>
  </si>
  <si>
    <t>4003008</t>
  </si>
  <si>
    <t>Servicio de apoyo financiero a los planes programas y proyectos de Agua Potable y Saneamiento Básico</t>
  </si>
  <si>
    <t>Financiación o Cofinanciación a planes programas y proyectos relacionados con Agua Potable y Saneamiento Básico</t>
  </si>
  <si>
    <t>02134024400300800_P187_IND187</t>
  </si>
  <si>
    <t>400300800</t>
  </si>
  <si>
    <t>IP-184</t>
  </si>
  <si>
    <t>Proyectos de acueducto alcantarillado y aseo apoyados financieramente</t>
  </si>
  <si>
    <t>189</t>
  </si>
  <si>
    <t>021340244003042_P189</t>
  </si>
  <si>
    <t>4003042</t>
  </si>
  <si>
    <t>02134024400304200_P189_IND189</t>
  </si>
  <si>
    <t>400304200</t>
  </si>
  <si>
    <t>IP-186</t>
  </si>
  <si>
    <t>190</t>
  </si>
  <si>
    <t>Fortalecer la gestión ambiental</t>
  </si>
  <si>
    <t>021340244003052_P190</t>
  </si>
  <si>
    <t>4003052</t>
  </si>
  <si>
    <t>Servicio de asistencia técnica para la administración y operación de los servicios públicos domiciliarios</t>
  </si>
  <si>
    <t>Acciones orientadas a desarrollar capacidades para que las personas prestadoras de servicios públicos domiciliarios de acueducto alcantarillado y aseo de las que trata el artículo 1 de la Ley 142 de 1994  consoliden habilidades y pongan en marcha estrategias para realizar funciones inherentes al cumplimiento de su objeto</t>
  </si>
  <si>
    <t>02134024400305200_P190_IND190</t>
  </si>
  <si>
    <t>400305200</t>
  </si>
  <si>
    <t>IP-187</t>
  </si>
  <si>
    <t>191</t>
  </si>
  <si>
    <t>BAJA GARANTÍA DE LOS DERECHOS DE LOS NIÑOS NIÑAS Y ADOLESCENTES Y FAMILIA</t>
  </si>
  <si>
    <t>MEJORAR LA GARANTÍA DE LOS DERECHOS DE LOS NIÑOS NIÑAS Y ADOLESCENTES Y FAMILIA</t>
  </si>
  <si>
    <t>Mejorar las acciones de atención integral  para disminuir la violencia hacia los niños niñas y adolescentes</t>
  </si>
  <si>
    <t>NIÑEZ INFANCIA Y ADOLESCENCIA</t>
  </si>
  <si>
    <t xml:space="preserve"> Desarrollo integral de la primera infancia a la juventud y fortalecimiento de las capacidades de las familias de niñas niños y adolescentes</t>
  </si>
  <si>
    <t>021441254102035_P191</t>
  </si>
  <si>
    <t>Documentos de lineamientos técnicos</t>
  </si>
  <si>
    <t>Documentos cuyo objetivo es describir y explicar instrumentos estándares requisitos y condiciones necesarias para llevar a cabo un proceso o actividad</t>
  </si>
  <si>
    <t>02144125410203501_P191_IND191</t>
  </si>
  <si>
    <t>IP-188</t>
  </si>
  <si>
    <t>Documentos de lineamientos técnicos en Política y Atención Integral de niños niñas y adolescentes realizados</t>
  </si>
  <si>
    <t>FIN DE LA POBREZA
HAMBRE CERO
SALUD Y BIENESTAR
EDUCACION DE CALIDAD</t>
  </si>
  <si>
    <t>192</t>
  </si>
  <si>
    <t>021441254102046_P192</t>
  </si>
  <si>
    <t>Servicios de promoción de los derechos de los niños niñas adolescentes y jóvenes</t>
  </si>
  <si>
    <t>Estrategias mediante las cuales se difunde motiva y sensibiliza a la sociedad en general acerca de la información de promoción y prevención de los derechos de los niños niñas adolescentes y jóvenes y se dan a conocer los mecanismos para su restablecimiento  Incluye las acciones que se realizan para el intercambio de experiencias con los agentes del Sistema Nacional de Bienestar Familiar</t>
  </si>
  <si>
    <t>02144125410204600_P192_IND192</t>
  </si>
  <si>
    <t>IP-189</t>
  </si>
  <si>
    <t>Campañas de promoción realizadas</t>
  </si>
  <si>
    <t>193</t>
  </si>
  <si>
    <t>021441254102043_P193</t>
  </si>
  <si>
    <t xml:space="preserve"> Servicio de promoción de temas de dinámica relacional y desarrollo autónomo</t>
  </si>
  <si>
    <t>Incluye el desarrollo de acciones de asesoría, orientación y acompañamiento a las familias, que buscan  generar cultura en las familias y las comunidades sobre vínculos de cuidado mutuo en las situaciones de dinámica relacional o en aquellas que requieran apoyo ante situaciones de vulnerabilidad sociocultural o de garantía de derechos</t>
  </si>
  <si>
    <t>Número de familias</t>
  </si>
  <si>
    <t>02144125410204300_P193_IND193</t>
  </si>
  <si>
    <t>IP-190</t>
  </si>
  <si>
    <t>Familias atendidas</t>
  </si>
  <si>
    <t>194</t>
  </si>
  <si>
    <t>Dotar a los entornos protectores</t>
  </si>
  <si>
    <t>021441254102008_P194</t>
  </si>
  <si>
    <t>Edificaciones de atención a la primera infancia ampliadas</t>
  </si>
  <si>
    <t>Ampliación de infraestructuras dirigidas  específicamente  a prestar Servicio de atención integral a la primera infancia</t>
  </si>
  <si>
    <t>Número de edificaciones</t>
  </si>
  <si>
    <t>02144125410200800_P194_IND194</t>
  </si>
  <si>
    <t>IP-191</t>
  </si>
  <si>
    <t>195</t>
  </si>
  <si>
    <t>021441254102004_P195</t>
  </si>
  <si>
    <t>Edificaciones para la atención integral a la primera infancia construidas</t>
  </si>
  <si>
    <t>Construcción de infraestructuras dirigidas  específicamente  a prestar Servicio de atención integral a los niños y niñas en primera infancia</t>
  </si>
  <si>
    <t>02144125410200400_P195_IND195</t>
  </si>
  <si>
    <t>Edificaciones de atención integral a la primera infancia construidas</t>
  </si>
  <si>
    <t>196</t>
  </si>
  <si>
    <t>021441254102005_P196</t>
  </si>
  <si>
    <t>Edificaciones de atención a la primera infancia adecuadas</t>
  </si>
  <si>
    <t>Adecuación de infraestructuras dirigidas  específicamente  a prestar Servicio de atención integral a la primera infancia</t>
  </si>
  <si>
    <t>02144125410200500_P196_IND196</t>
  </si>
  <si>
    <t>IP-193</t>
  </si>
  <si>
    <t>197</t>
  </si>
  <si>
    <t>021441254102006_P197</t>
  </si>
  <si>
    <t>Edificaciones de atención a la primera infancia dotadas</t>
  </si>
  <si>
    <t>Dotación de infraestructuras dirigidas  específicamente  a prestar Servicio de atención integral a la primera infancia</t>
  </si>
  <si>
    <t>02144125410200600_P197_IND197</t>
  </si>
  <si>
    <t>IP-194</t>
  </si>
  <si>
    <t>Edificaciones  de atención a la primera infancia dotadas</t>
  </si>
  <si>
    <t>198</t>
  </si>
  <si>
    <t>Aumentar el reconocimiento de los derechos de la niñez la infancia y la adolescencia</t>
  </si>
  <si>
    <t>021441254102046_P198</t>
  </si>
  <si>
    <t>4102046</t>
  </si>
  <si>
    <t>Servicios de promoción de los derechos de los niños, niñas, adolescentes y jóvenes</t>
  </si>
  <si>
    <t>02144125410204600_P198_IND198</t>
  </si>
  <si>
    <t>410204600</t>
  </si>
  <si>
    <t>IP-195</t>
  </si>
  <si>
    <t>199</t>
  </si>
  <si>
    <t>BAJO DESARROLLO INTEGRAL DE LA POBLACIÓN JUVENIL DEL DEPARTAMENTO DE ARAUCA</t>
  </si>
  <si>
    <t>AUMENTAR EL DESARROLLO INTEGRAL DE LA POBLACIÓN JUVENIL DEL DEPARTAMENTO DE ARAUCA</t>
  </si>
  <si>
    <t>Incrementar el bienestar psicosocial en la Juventud</t>
  </si>
  <si>
    <t>JUVENTUD</t>
  </si>
  <si>
    <t>Desarrollo integral de la primera infancia a la juventud y fortalecimiento de las Desarrollo integral de la primera infancia a la juventud y fortalecimiento de las capacidades de las familias de niñas niños y adolescentescapacidades de las familias de niñas niños y adolescentes</t>
  </si>
  <si>
    <t>021441264102046_P199</t>
  </si>
  <si>
    <t>02144126410204600_P199_IND199</t>
  </si>
  <si>
    <t>IP-196</t>
  </si>
  <si>
    <t>SECRETARÍA DE DESARROLLO SOCIAL</t>
  </si>
  <si>
    <t>5. IGUALDAD DE GÉNERO.
10. REDUCCIÓN DE LAS DESIGUALDADES.</t>
  </si>
  <si>
    <t>200</t>
  </si>
  <si>
    <t>Fomentar las oportunidades para la inserción laboral o empresarial</t>
  </si>
  <si>
    <t>Tasa de desocupación en Arauca cápital</t>
  </si>
  <si>
    <t>021441264102046_P200</t>
  </si>
  <si>
    <t>02144126410204600_P200_IND200</t>
  </si>
  <si>
    <t>IP-197</t>
  </si>
  <si>
    <t>1. FIN DE LA POBREZA.
8. TRABAJO DECENTE Y CRECIMIENTO ECONÓMICO.</t>
  </si>
  <si>
    <t>201</t>
  </si>
  <si>
    <t>Fortalecer los espacios de participación juvenil</t>
  </si>
  <si>
    <t>021441264102042_P201</t>
  </si>
  <si>
    <t>4102042</t>
  </si>
  <si>
    <t>Servicio de asistencia técnica a comunidades en temas de fortalecimiento del tejido social y construcción de escenarios comunitarios protectores de derechos</t>
  </si>
  <si>
    <t>Incluye el desarrollo de acciones de intervención comunitaria,  transmisión de saberes intergeneracionales y acciones de formación comunitaria con enfoque diferencial, que favorezcan la activación de redes sociales e institucionales de protección de derechos de los integrantes de las familias</t>
  </si>
  <si>
    <t>Número de acciones</t>
  </si>
  <si>
    <t>02144126410204200_P201_IND201</t>
  </si>
  <si>
    <t>410204200</t>
  </si>
  <si>
    <t>IP-198</t>
  </si>
  <si>
    <t>Acciones ejecutadas con las comunidades</t>
  </si>
  <si>
    <t>202</t>
  </si>
  <si>
    <t>021441264102046_P202</t>
  </si>
  <si>
    <t>02144126410204600_P202_IND202</t>
  </si>
  <si>
    <t>IP-199</t>
  </si>
  <si>
    <t>203</t>
  </si>
  <si>
    <t>021441264102051_P203</t>
  </si>
  <si>
    <t>4102051</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</si>
  <si>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</si>
  <si>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02144126410205100_P203_IND203</t>
  </si>
  <si>
    <t>410205100</t>
  </si>
  <si>
    <t>IP-200</t>
  </si>
  <si>
    <t>4103</t>
  </si>
  <si>
    <t>204</t>
  </si>
  <si>
    <t>021441274103067_P204</t>
  </si>
  <si>
    <t>4103067</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</si>
  <si>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</si>
  <si>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02144127410306700_P204_IND204</t>
  </si>
  <si>
    <t>410306700</t>
  </si>
  <si>
    <t>IP-201</t>
  </si>
  <si>
    <t xml:space="preserve"> Documentos de planeación realizados</t>
  </si>
  <si>
    <t>205</t>
  </si>
  <si>
    <t>021441274103052_P205</t>
  </si>
  <si>
    <t>Servicio de gestión de oferta social para la población vulnerable</t>
  </si>
  <si>
    <t>Incluye el desarrollo de acciones encaminadas a generar dinámicas de atención conjunta articulada y eficiente entre las instituciones del estado hacia la población vulnerable</t>
  </si>
  <si>
    <t>02144127410305200_P205_IND205</t>
  </si>
  <si>
    <t>IP-202</t>
  </si>
  <si>
    <t>Beneficiarios potenciales para quienes se gestiona la oferta social</t>
  </si>
  <si>
    <t>207</t>
  </si>
  <si>
    <t>021441274103052_P207</t>
  </si>
  <si>
    <t>02144127410305202_P207_IND207</t>
  </si>
  <si>
    <t>IP-203</t>
  </si>
  <si>
    <t>Mecanismos de articulación implementados para la gestión de oferta social</t>
  </si>
  <si>
    <t>208</t>
  </si>
  <si>
    <t>Fortalecer las capacidades para la participación de las mujeres en espacios de decisión con enfoque diferencial</t>
  </si>
  <si>
    <t>021441274103052_P208</t>
  </si>
  <si>
    <t>02144127410305202_P208_IND208</t>
  </si>
  <si>
    <t>IP-204</t>
  </si>
  <si>
    <t>209</t>
  </si>
  <si>
    <t>Aumentar la participacion de las mujeres en programas para lograr la autonomia economica de las mujeres</t>
  </si>
  <si>
    <t>021441274103005_P209</t>
  </si>
  <si>
    <t>Servicio de asistencia técnica para el emprendimiento</t>
  </si>
  <si>
    <t>Orientada a generar oportunidades y desarrollar capacidades para la creación y/o desarrollo de proyectos productivos que se conviertan en un medio para la generación de ingresos</t>
  </si>
  <si>
    <t>02144127410300501_P209_IND209</t>
  </si>
  <si>
    <t>IP-205</t>
  </si>
  <si>
    <t>Personas asistidas técnicamente</t>
  </si>
  <si>
    <t>210</t>
  </si>
  <si>
    <t>021441274103057_P210</t>
  </si>
  <si>
    <t>Servicio de apoyo a unidades productivas individuales para la generación de ingresos</t>
  </si>
  <si>
    <t>Corresponde a la entrega de recursos en especie o monetarios dirigidos a generar las condiciones para el emprendimiento individual.</t>
  </si>
  <si>
    <t>02144127410305702_P210_IND210</t>
  </si>
  <si>
    <t>IP-206</t>
  </si>
  <si>
    <t>Unidades productivas vinculadas</t>
  </si>
  <si>
    <t>211</t>
  </si>
  <si>
    <t>021441274103059_P211</t>
  </si>
  <si>
    <t>Servicio de asistencia técnica para fortalecimiento de unidades productivas colectivas para la generación de ingresos</t>
  </si>
  <si>
    <t>Corresponde a la formación y acompañamiento dirigidos a fortalecer las capacidades empresariales, organizacionales y productivas, tendientes al fortalecimiento de unidades productivas colectivas.</t>
  </si>
  <si>
    <t>02144127410305900_P211_IND211</t>
  </si>
  <si>
    <t>IP-207</t>
  </si>
  <si>
    <t>Unidades productivas colectivas con asistencia técnica</t>
  </si>
  <si>
    <t>212</t>
  </si>
  <si>
    <t>Articular con las dependencias instituciones entidades que intervienen en la mitigacion de las Violencias Basadas en Genero</t>
  </si>
  <si>
    <t>021441274103052_P212</t>
  </si>
  <si>
    <t>02144127410305202_P212_IND212</t>
  </si>
  <si>
    <t>IP-208</t>
  </si>
  <si>
    <t>213</t>
  </si>
  <si>
    <t>021441274103050_P213</t>
  </si>
  <si>
    <t>4103050</t>
  </si>
  <si>
    <t>Servicio de acompañamiento familiar y comunitario para la superación de la pobreza</t>
  </si>
  <si>
    <t>Incluye el desarrollo de acciones mediante las cuales se busca fortalecer la capacidad de autogestión y el tejido social en los hogares que se encuentran en situación de pobreza y en las comunidades focalizadas, para mejorar sus condiciones de vida. Tiene componentes de acompañamiento familiar y comunitario y de gestión de oferta institucional</t>
  </si>
  <si>
    <t>02144127410305009_P213_IND213</t>
  </si>
  <si>
    <t>410305009</t>
  </si>
  <si>
    <t>IP-209</t>
  </si>
  <si>
    <t xml:space="preserve"> Iniciativas de fortalecimiento comunitario apoyadas</t>
  </si>
  <si>
    <t>4502 OJO SE DUPLICA EN OTRAS ACCIONES</t>
  </si>
  <si>
    <t>214</t>
  </si>
  <si>
    <t>ALTOS NIVELES DE VULNERACIÓN DE LOS DERECHOS INTEGRALES DE LA POBLACIÓN CON ORIENTACIÓN SEXUAL E IDENTIDADES DE GÉNERO DIVERSAS</t>
  </si>
  <si>
    <t>REDUCIR LOS NIVELES DE VULNERACIÓN DE LOS DERECHOS INTEGRALES DE LA POBLACIÓN CON ORIENTACIONES SEXUALES E IDENTIDADES DE GÉNERO DIVERSAS</t>
  </si>
  <si>
    <t>Realizar sensibilización en temas de diversidad sexual y de género</t>
  </si>
  <si>
    <t>ORIENTACIÓN SEXUAL E IDENTIDADES DE GÉNERO DIVERSAS</t>
  </si>
  <si>
    <t>4502</t>
  </si>
  <si>
    <t xml:space="preserve"> Fortalecimiento del buen gobierno para el respeto y garantía de los derechos humanos.</t>
  </si>
  <si>
    <t>021445284502038_P214</t>
  </si>
  <si>
    <t>Servicio de promoción de la garantía de derechos</t>
  </si>
  <si>
    <t>Incluye el desarrollo de acciones orientadas a divulgar y promover los mecanismos de atención protección y ejercicio de los derechos de las mujeres población LGTBI y personas y comunidades en riesgo así como la prevención de su vulneración</t>
  </si>
  <si>
    <t>02144528450203800_P214_IND214</t>
  </si>
  <si>
    <t>IP-210</t>
  </si>
  <si>
    <t>Estrategias de promoción de la garantía de derechos implementadas</t>
  </si>
  <si>
    <t>FIN DE LA POBREZA
HAMBRE CERO
SALUD Y BIENESTAR
EDUCACION DE CALIDAD
IGUALDAD DE GÉNERO
TRABAJO DECENTE Y CRECIMIENTO ECONOMICO
REDUCCIÓN DE LAS DESIGUALDADES</t>
  </si>
  <si>
    <t>215</t>
  </si>
  <si>
    <t>Formular e implementar una política pública que promueva y proteja los derechos de la población LGBTIQ+</t>
  </si>
  <si>
    <t>021445284502035_P215</t>
  </si>
  <si>
    <t>Documentos cuyo objetivo es plasmar una visión de futuro a nivel país, entidad territorial, comunidad, sector, región, entidad o cualquier nivel de desagregación que se requiera. Incluye objetivos, estrategias, metas e indicadores.</t>
  </si>
  <si>
    <t>02144528450203500_P215_IND215</t>
  </si>
  <si>
    <t>IP-211</t>
  </si>
  <si>
    <t>216</t>
  </si>
  <si>
    <t>Promover la igualdad de oportunidades y eliminar la discriminación en el empleo</t>
  </si>
  <si>
    <t>021445284502030_P216</t>
  </si>
  <si>
    <t>Acciones orientadas a la recolección análisis y procesamiento de la información</t>
  </si>
  <si>
    <t>02144528450203008_P216_IND216</t>
  </si>
  <si>
    <t>IP-212</t>
  </si>
  <si>
    <t>Documento con diagnostico técnico de la situación nacional de las personas Lesbianas Gays Bisexuales Transgénero e Intersexuales elaborados</t>
  </si>
  <si>
    <t>217</t>
  </si>
  <si>
    <t>021445284502038_P217</t>
  </si>
  <si>
    <t>02144528450203800_P217_IND217</t>
  </si>
  <si>
    <t>IP-213</t>
  </si>
  <si>
    <t>4104</t>
  </si>
  <si>
    <t>218</t>
  </si>
  <si>
    <t>PERSISTENCIA DE LAS BARRERAS ACTITUDINALES FÍSICAS SOCIALES ECONÓMICAS Y ARQUITECTÓNICAS PARA LA POBLACIÓN EN CONDICIÓN DE DISCAPACIDAD</t>
  </si>
  <si>
    <t>REDUCIR BARRERAS ACTITUDINALES FÍSICAS SOCIALES ECONÓMICAS Y ARQUITECTÓNICAS PARA LA POBLACIÓN EN CONDICIÓN DE DISCAPACIDAD</t>
  </si>
  <si>
    <t>Mejorar las condiciones de equidad para el desarrollo y la participacion en la vida familiar social y comunitaria</t>
  </si>
  <si>
    <t>INCLUSIÓN SOCIAL Y RECONCILIACIÓN</t>
  </si>
  <si>
    <t xml:space="preserve"> PERSONA EN CONDICIÓN DE DISCAPACIDAD</t>
  </si>
  <si>
    <t xml:space="preserve"> Atención integral de población en situación permanente de desprotección social y/o familiar</t>
  </si>
  <si>
    <t>021441294104020_P218</t>
  </si>
  <si>
    <t>4104020</t>
  </si>
  <si>
    <t>Servicio de atención integral a población en condición de discapacidad</t>
  </si>
  <si>
    <t>Servicios integrales que incluyen aspectos relacionados con atención en salud cuidado alimentación hospedaje formación para el trabajo inclusión productiva recreación entre otros para población en condición de discapacidad</t>
  </si>
  <si>
    <t>02144129410402000_P218_IND218</t>
  </si>
  <si>
    <t>410402000</t>
  </si>
  <si>
    <t>IP-214</t>
  </si>
  <si>
    <t>Personas con discapacidad atendidas con servicios integrales</t>
  </si>
  <si>
    <t>1. FIN DE LA POBREZA
3. SALUD Y BIENESTAR
4. EDUCACÓN DE CALIDAD
5. IGUALDAD DE GÉNERO
8. TRABAJO DECENTE Y CRECIMIENTO ECONÓMICO
10. REDUCCIÓN DE LAS DESIGUALDADES</t>
  </si>
  <si>
    <t>219</t>
  </si>
  <si>
    <t xml:space="preserve">Aumentar la incidencia en la politica publica </t>
  </si>
  <si>
    <t>Atención integral de población en situación permanente de desprotección social y/o familiar</t>
  </si>
  <si>
    <t>021441294104020_P219</t>
  </si>
  <si>
    <t>02144129410402000_P219_IND219</t>
  </si>
  <si>
    <t>IP-215</t>
  </si>
  <si>
    <t>220</t>
  </si>
  <si>
    <t xml:space="preserve">Mejorar las oportunidades educativas laborales y culturales </t>
  </si>
  <si>
    <t>021441294104020_P220</t>
  </si>
  <si>
    <t>02144129410402000_P220_IND220</t>
  </si>
  <si>
    <t>IP-216</t>
  </si>
  <si>
    <t>221</t>
  </si>
  <si>
    <t xml:space="preserve">Reducir  la discriminacion y estigmatizacion  de la poblacion </t>
  </si>
  <si>
    <t>021441294104020_P221</t>
  </si>
  <si>
    <t>02144129410402000_P221_IND221</t>
  </si>
  <si>
    <t>IP-217</t>
  </si>
  <si>
    <t>222</t>
  </si>
  <si>
    <t>DESPROTECCIÓN SOCIAL Y FAMILIAR DE LOS ADULTOS MAYORES</t>
  </si>
  <si>
    <t>MEJORAR LA PROTECCION SOCIAL Y FAMILIAR DE LOS ADULTOS MAYORES</t>
  </si>
  <si>
    <t>Mejorar el apoyo familiar y comunitario en el cuidado del adulto mayor</t>
  </si>
  <si>
    <t>ADULTO MAYOR</t>
  </si>
  <si>
    <t>021441304104008_P222</t>
  </si>
  <si>
    <t>4104008</t>
  </si>
  <si>
    <t>Servicio de atención y protección integral al adulto mayor</t>
  </si>
  <si>
    <t>Servicios integrales que incluyen aspectos relacionados con protección a la salud y bienestar social educación cultura recreación entorno físico y social favorable productividad para los adultos mayores</t>
  </si>
  <si>
    <t>Número de adultos mayores</t>
  </si>
  <si>
    <t>02144130410400800_P222_IND222</t>
  </si>
  <si>
    <t>410400800</t>
  </si>
  <si>
    <t>IP-218</t>
  </si>
  <si>
    <t>Adultos mayores atendidos con servicios integrales</t>
  </si>
  <si>
    <t>1. FIN DE LA POBREZA, 3. SALUD Y BIENESTAR, 4. EDUCACÓN DE CALIDAD, 5. IGUALDAD DE GÉNERO, 8. TRABAJO DECENTE Y CRECIMIENTO ECONÓMICO, 10. REDUCCIÓN DE LAS DESIGUALDADES</t>
  </si>
  <si>
    <t>223</t>
  </si>
  <si>
    <t>021441304104023_P223</t>
  </si>
  <si>
    <t>Servicio de asistencia técnica a proyectos productivos de las granjas para adultos mayores</t>
  </si>
  <si>
    <t>Servicios orientados a fortalecer técnicamente las granjas para adultos mayores en el desarrollo de proyectos productivos agrícolas, pecuarios, silvícolas y ambientales.</t>
  </si>
  <si>
    <t>02144130410402300_P223_IND223</t>
  </si>
  <si>
    <t>IP-219</t>
  </si>
  <si>
    <t>Proyectos productivos asistidos técnicamente</t>
  </si>
  <si>
    <t>224</t>
  </si>
  <si>
    <t xml:space="preserve">Aumentar la cobertura en los programas de atención integral a los adultos mayores  </t>
  </si>
  <si>
    <t>021441304104008_P224</t>
  </si>
  <si>
    <t>02144130410400800_P224_IND224</t>
  </si>
  <si>
    <t>IP-220</t>
  </si>
  <si>
    <t>225</t>
  </si>
  <si>
    <t>Mejorar la seguridad alimentaria económica y habitacional</t>
  </si>
  <si>
    <t>021441304104008_P225</t>
  </si>
  <si>
    <t>02144130410400800_P225_IND225</t>
  </si>
  <si>
    <t>IP-221</t>
  </si>
  <si>
    <t>226</t>
  </si>
  <si>
    <t>Mejorar infraestructura social para atender a los adultos mayores</t>
  </si>
  <si>
    <t>021441304104002_P226</t>
  </si>
  <si>
    <t>4104002</t>
  </si>
  <si>
    <t>Centros de protección social para el adulto mayor adecuados</t>
  </si>
  <si>
    <t>Corresponde a la adecuación de infraestructura destinada al ofrecimiento de servicios de hospedaje bienestar social y cuidado integral de manera permanente o temporal a los adultos mayores en condiciones de descuido abandono o víctimas de violencia intrafamiliar</t>
  </si>
  <si>
    <t>02144130410400200_P226_IND226</t>
  </si>
  <si>
    <t>410400200</t>
  </si>
  <si>
    <t>IP-222</t>
  </si>
  <si>
    <t>227</t>
  </si>
  <si>
    <t>BAJO DESARROLLO ECONÓMICO CULTURAL Y POLÍTICO DE LA POBLACIÓN AFRODESCENDIENTE</t>
  </si>
  <si>
    <t>INCREMENTAR EL DESARROLLO ECONÓMICO CULTURAL Y POLÍTICO DE LA POBLACIÓN AFRODESCENDIENTE</t>
  </si>
  <si>
    <t>Aumentar la  productividad e innovación en los procesos sociodemográficos económicos y de infraestructura de las comunidaes Negras Afrodescendientes Raizal y Palanquera</t>
  </si>
  <si>
    <t>AFRODESCENDIENTES</t>
  </si>
  <si>
    <t>Fortalecimiento del buen gobierno para el respeto y garantía de los derechos humanos</t>
  </si>
  <si>
    <t>021445314502030_P227</t>
  </si>
  <si>
    <t>4502030</t>
  </si>
  <si>
    <t>02144531450203006_P227_IND227</t>
  </si>
  <si>
    <t>450203006</t>
  </si>
  <si>
    <t>IP-223</t>
  </si>
  <si>
    <t>Documentos de caracterización de los territorio de las comunidades negras elaborados</t>
  </si>
  <si>
    <t>5. IGUALDAD DE GÉNERO
10. REDUCCIÓN DE LAS DESIGUALDADES</t>
  </si>
  <si>
    <t>228</t>
  </si>
  <si>
    <t>Disminuir las  dinámicas y ciclos de violencias procesos migratorios y vulneración de derechos Humanos y DIH</t>
  </si>
  <si>
    <t>021445314502035_P228</t>
  </si>
  <si>
    <t>Número de planes</t>
  </si>
  <si>
    <t>02144531450203501_P228_IND228</t>
  </si>
  <si>
    <t>IP-224</t>
  </si>
  <si>
    <t>Planes estratégicos elaborados</t>
  </si>
  <si>
    <t>10. REDUCCIÓN DE LAS DESIGUALDADES</t>
  </si>
  <si>
    <t>229</t>
  </si>
  <si>
    <t>Fortalecer espacios participativos organizativos y de inclusiòn  en sistemas de gobiernos propio e institucionales con enfoque de ciclo vital de vida genero y diversidad sexual</t>
  </si>
  <si>
    <t>021445314502001_P229</t>
  </si>
  <si>
    <t>Servicio de promoción a la participación ciudadana</t>
  </si>
  <si>
    <t>Corresponde al diseño e implementación de acciones y estrategias que promuevan el ejercicio de la participación ciudadana</t>
  </si>
  <si>
    <t>Número de iniciativas</t>
  </si>
  <si>
    <t>02144531450200100_P229_IND229</t>
  </si>
  <si>
    <t>IP-225</t>
  </si>
  <si>
    <t xml:space="preserve"> Espacios de participación promovidos
</t>
  </si>
  <si>
    <t>230</t>
  </si>
  <si>
    <t>021445314502038_P230</t>
  </si>
  <si>
    <t>02144531450203800_P230_IND230</t>
  </si>
  <si>
    <t>IP-226</t>
  </si>
  <si>
    <t xml:space="preserve">Estrategias de promoción de la garantía de derechos implementadas
</t>
  </si>
  <si>
    <t>231</t>
  </si>
  <si>
    <t>ALTERACIÓN DE LA CULTURA COSMOGONÍA Y TERRITORIALIDAD DE LOS PUEBLOS INDÍGENAS</t>
  </si>
  <si>
    <t>RECUPERAR LA CULTURA COSMOGONÍA Y TERRITORIALIDAD DE LOS PUEBLOS INDÍGENAS</t>
  </si>
  <si>
    <t>Recuperar progresivamente la identidad justicia y  gobierno propio</t>
  </si>
  <si>
    <t>INDÍGENAS</t>
  </si>
  <si>
    <t>021445324502038_P231</t>
  </si>
  <si>
    <t xml:space="preserve"> Servicio de promoción de la garantía de derechos</t>
  </si>
  <si>
    <t>02144532450203800_P231_IND231</t>
  </si>
  <si>
    <t>IP-227</t>
  </si>
  <si>
    <t>232</t>
  </si>
  <si>
    <t>021445324502033_P232</t>
  </si>
  <si>
    <t>Servicio de integración de la oferta pública</t>
  </si>
  <si>
    <t>Corresponde al diseño e implementación de espacios que articulen la oferta institucional para que los ciudadanos conozcan sus derechos y deberes y los mecanismos de acceso a la oferta publica</t>
  </si>
  <si>
    <t>02144532450203301_P232_IND232</t>
  </si>
  <si>
    <t>IP-228</t>
  </si>
  <si>
    <t>Personas atendidas con oferta institucional articulada</t>
  </si>
  <si>
    <t xml:space="preserve">1. FIN DE LA POBREZA
2. HAMBRE CERO </t>
  </si>
  <si>
    <t>233</t>
  </si>
  <si>
    <t xml:space="preserve">Disminuir las dinámicas de violencias y vulneración de derechos </t>
  </si>
  <si>
    <t>021445324502033_P233</t>
  </si>
  <si>
    <t>02144532450203301_P233_IND233</t>
  </si>
  <si>
    <t>IP-229</t>
  </si>
  <si>
    <t>1. FIN DE LA POBREZA
2. HAMBRE CERO 
8. TRABAJO DECENTE Y CRECIMIENTO ECONÓMICO 
10. REDUCCIÓN DE LAS DESIGUALDADES</t>
  </si>
  <si>
    <t>234</t>
  </si>
  <si>
    <t xml:space="preserve">Fortalecer la participación indígena en el diseño e implementación de políticas públicas </t>
  </si>
  <si>
    <t>021445324502035_P234</t>
  </si>
  <si>
    <t>02144532450203503_P234_IND234</t>
  </si>
  <si>
    <t>IP-230</t>
  </si>
  <si>
    <t>Documento de planes de etnodesarrollo y planes de vida elaborados</t>
  </si>
  <si>
    <t>235</t>
  </si>
  <si>
    <t>021445324502001_P235</t>
  </si>
  <si>
    <t>02144532450200100_P235_IND235</t>
  </si>
  <si>
    <t>IP-231</t>
  </si>
  <si>
    <t>236</t>
  </si>
  <si>
    <t>ALTO ÍNDICE DE VULNERABILIDAD EN LA POBLACIÓN VÍCTIMA DEL CONFLICTO ARMADO DEL DEPARTAMENTO DE ARAUCA</t>
  </si>
  <si>
    <t>GENERAR ESTRATEGIAS QUE MEJOREN LA CALIDAD DE VIDA DE LA POBLACION VÍCTIMA DEL CONFLICTO ARMADO DEL DEPARTAMENTO DE ARAUCA</t>
  </si>
  <si>
    <t>Implementar avances en las medidas de prevención reparación integral y satisfacción de la población víctima del conflicto en el departamento de arauca</t>
  </si>
  <si>
    <t>Paz y víctimas - Víctimas que superaron la situación de vulnerabilidad (con una nueva medición)</t>
  </si>
  <si>
    <t>VICTIMAS</t>
  </si>
  <si>
    <t>VÍCTIMAS</t>
  </si>
  <si>
    <t xml:space="preserve"> Atención asistencia  y reparación integral a las víctimas</t>
  </si>
  <si>
    <t>021441334101074_P236</t>
  </si>
  <si>
    <t>4101074</t>
  </si>
  <si>
    <t>Servicio de acompañamiento comunitario a los hogares en riesgo de desplazamiento retornados o reubicados</t>
  </si>
  <si>
    <t>El servicio corresponde a  un  proceso de acompañamiento a los hogares en riesgo de desplazamiento o retornados o reubicados que busca la implementación de iniciativas de reconstrucción del tejido social y la integración comunitaria  realizando acciones como elaboración de plan de vida y la identificación e implementación de las iniciativas para el fortalecimiento social y comunitario</t>
  </si>
  <si>
    <t>02144133410107401_P236_IND236</t>
  </si>
  <si>
    <t>410107401</t>
  </si>
  <si>
    <t>Iniciativas comunitarias apoyadas</t>
  </si>
  <si>
    <t>1. FIN DE LA POBREZA
2. HAMBRE CERO
3. SALUD Y BIENESTAR
4. EDUCACÓN DE CALIDAD
5. IGUALDAD DE GÉNERO
8. TRABAJO DECENTE Y CRECIMIENTO ECONÓMICO
10. REDUCCIÓN DE LAS DESIGUALDADES</t>
  </si>
  <si>
    <t>237</t>
  </si>
  <si>
    <t>021441334101014_P237</t>
  </si>
  <si>
    <t>4101014</t>
  </si>
  <si>
    <t>Servicio de caracterización de la población víctima para su posterior atención asistencia y reparación integral</t>
  </si>
  <si>
    <t xml:space="preserve">Mediante los cuales se caracteriza y se hace levantamiento de información individual de cada víctima y su hogar para la Asistencia Atención y Reparación Integral  </t>
  </si>
  <si>
    <t>Número de víctimas</t>
  </si>
  <si>
    <t>02144133410101400_P237_IND237</t>
  </si>
  <si>
    <t>410101400</t>
  </si>
  <si>
    <t>IP-233</t>
  </si>
  <si>
    <t>Víctimas caracterizadas</t>
  </si>
  <si>
    <t>238</t>
  </si>
  <si>
    <t>Crear escenarios de   participación de las victimas en instancias de tomas de decisiones en el departamento de arauca</t>
  </si>
  <si>
    <t>021441334101038_P238</t>
  </si>
  <si>
    <t>4101038</t>
  </si>
  <si>
    <t>Servicio de asistencia técnica para la participación de las víctimas</t>
  </si>
  <si>
    <t>Orientados a generar mecanismos mediante los cuales las víctimas tengan participación conjunta y activa en la determinación de las medidas y programas que se desarrollan en su proceso de atención y reparación</t>
  </si>
  <si>
    <t>02144133410103801_P238_IND238</t>
  </si>
  <si>
    <t>410103801</t>
  </si>
  <si>
    <t>IP-234</t>
  </si>
  <si>
    <t>Mesas de participación en funcionamiento</t>
  </si>
  <si>
    <t>239</t>
  </si>
  <si>
    <t>021441334101038_P239</t>
  </si>
  <si>
    <t>02144133410103802_P239_IND239</t>
  </si>
  <si>
    <t>410103802</t>
  </si>
  <si>
    <t>IP-235</t>
  </si>
  <si>
    <t>Víctimas asistidas técnicamente</t>
  </si>
  <si>
    <t>240</t>
  </si>
  <si>
    <t>021441334101063_P240</t>
  </si>
  <si>
    <t>4101063</t>
  </si>
  <si>
    <t>Servicios de asistencia técnica para la articulación interinstitucional en la implementación de la polìtica pública para las víctimas</t>
  </si>
  <si>
    <t>Corresponde a los planes de acción de los subcomités y plan marco de implementación de los acuerdos que respondan al cumplimiento de la ley de víctimas</t>
  </si>
  <si>
    <t>Número de planes de acción articulados</t>
  </si>
  <si>
    <t>02144133410106300_P240_IND240</t>
  </si>
  <si>
    <t>410106300</t>
  </si>
  <si>
    <t>IP-236</t>
  </si>
  <si>
    <t>Planes de acción articulados</t>
  </si>
  <si>
    <t>241</t>
  </si>
  <si>
    <t>021441334101038_P241</t>
  </si>
  <si>
    <t>02144133410103803_P241_IND241</t>
  </si>
  <si>
    <t>410103803</t>
  </si>
  <si>
    <t>IP-237</t>
  </si>
  <si>
    <t>Mesas de participación de víctimas instaladas</t>
  </si>
  <si>
    <t>242</t>
  </si>
  <si>
    <t>Atender la población víctima del conflicto armado en el departamento de arauca</t>
  </si>
  <si>
    <t>021441334101099_P242</t>
  </si>
  <si>
    <t>4101099</t>
  </si>
  <si>
    <t>Servicio de ayuda humanitaria en prevención inmediatez y  emergencia en especie</t>
  </si>
  <si>
    <t>Consiste en el suministro de bienes y/o productos (alimentarios y/o no alimentarios) con el fin de neutralizar o superar las circunstancias que generan riesgo en el marco del conflicto armado interno y así evitar la ocurrencia de violaciones de Derechos Humanos e infracciones al Derecho Internacional Humanitario</t>
  </si>
  <si>
    <t>02144133410109900_P242_IND242</t>
  </si>
  <si>
    <t>410109900</t>
  </si>
  <si>
    <t>IP-238</t>
  </si>
  <si>
    <t>Hogares víctimas con ayuda humanitaria en especie</t>
  </si>
  <si>
    <t>243</t>
  </si>
  <si>
    <t>021441334101076_P243</t>
  </si>
  <si>
    <t>Servicio de apoyo para el mejoramiento de condiciones de habitabilidad para población víctima de desplazamiento forzado</t>
  </si>
  <si>
    <t>Recursos entregados mediante transferencias monetarias o en especie destinadas a las víctimas en procesos de retorno o reubicación para el mejoramiento de sus condiciones de habitabilidad</t>
  </si>
  <si>
    <t>02144133410107601_P243_IND243</t>
  </si>
  <si>
    <t>IP-239</t>
  </si>
  <si>
    <t>Hogares víctimas con asistencia técnica para el mejoramiento de condiciones de habitabilidad</t>
  </si>
  <si>
    <t>244</t>
  </si>
  <si>
    <t>021441334101097_P244</t>
  </si>
  <si>
    <t>4101097</t>
  </si>
  <si>
    <t>Servicio de investigación de reconstrucción de hechos relacionados con el conflicto</t>
  </si>
  <si>
    <t>Corresponde a iniciativas de investigaciones de reconstrucción de memoria histórica que se implementan con las víctimas victimarios testigos de los hechos y que apoyan las iniciativas y lugares de memoria para fortalecer la memoria colectiva sobre los hechos desarrollados en la historia reciente de la violencia</t>
  </si>
  <si>
    <t>02144133410109702_P244_IND244</t>
  </si>
  <si>
    <t>IP-240</t>
  </si>
  <si>
    <t>Iniciativas de memoria histórica apoyadas</t>
  </si>
  <si>
    <t>245</t>
  </si>
  <si>
    <t>021441334101073_P245</t>
  </si>
  <si>
    <t>4101073</t>
  </si>
  <si>
    <t>Servicio de apoyo para la generación de ingresos</t>
  </si>
  <si>
    <t>Corresponde a la entrega de recursos en especie o monetarios mediante incentivos dirigidos a generar las condiciones de auto sostenimiento de los hogares desplazados o en riesgo de desplazamiento bien sea en el marco de los procesos de retorno o de reubicación con el fin de que logren la generación de un ingreso propio</t>
  </si>
  <si>
    <t>02144133410107300_P245_IND245</t>
  </si>
  <si>
    <t>410107300</t>
  </si>
  <si>
    <t>IP-241</t>
  </si>
  <si>
    <t>Hogares con asistencia técnica para la generación de ingresos</t>
  </si>
  <si>
    <t>249</t>
  </si>
  <si>
    <t>LE-15</t>
  </si>
  <si>
    <t>031545354501004_P249</t>
  </si>
  <si>
    <t xml:space="preserve"> Servicio de promoción de convivencia y no repetición</t>
  </si>
  <si>
    <t>Incluye acciones e iniciativas de carácter institucional e interinstitucional que promuevan la desactivación de los patrones del conflicto armado interno, la construcción de la cultura de respeto y tolerancia en democracia, en perspectiva de crear y mejorar las condiciones de convivencia y de no repetición en los territorios</t>
  </si>
  <si>
    <t>03154535450100400_P249_IND249</t>
  </si>
  <si>
    <t>IP-245</t>
  </si>
  <si>
    <t>Iniciativas para la promoción de la convivencia implementadas</t>
  </si>
  <si>
    <t>250</t>
  </si>
  <si>
    <t>Tasa de lesiones personales por cada 100.000 habitantes</t>
  </si>
  <si>
    <t>031545354501029_P250</t>
  </si>
  <si>
    <t xml:space="preserve"> Servicio de apoyo financiero para proyectos de convivencia y seguridad ciudadana</t>
  </si>
  <si>
    <t>Incluye la financiación monetaria de iniciativas ciudadanas que promuevan la convivencia y  seguridad ciudadana</t>
  </si>
  <si>
    <t>Número de proyectos de seguridad ciudadana</t>
  </si>
  <si>
    <t>03154535450102900_P250_IND250</t>
  </si>
  <si>
    <t>IP-246</t>
  </si>
  <si>
    <t xml:space="preserve">Proyectos de convivencia y seguridad ciudadana apoyados financieramente
</t>
  </si>
  <si>
    <t>251</t>
  </si>
  <si>
    <t>031545354501042_P251</t>
  </si>
  <si>
    <t xml:space="preserve"> Infraestructura para la promoción a la cultura de la legalidad y a la convivencia construida y dotada</t>
  </si>
  <si>
    <t>Incluye la construcción de Infraestructura para la promoción a la cultura de la legalidad y a la convivencia en terrenos no construidos o cuya área esté libre por autorización de demolición total A su vez contiene la dotación a la infraestructura construida</t>
  </si>
  <si>
    <t>03154535450104200_P251_IND251</t>
  </si>
  <si>
    <t>IP-247</t>
  </si>
  <si>
    <t xml:space="preserve">Infraestructura para la promoción a la cultura de la legalidad y a la convivencia construida y dotada
</t>
  </si>
  <si>
    <t>252</t>
  </si>
  <si>
    <t>031545354501029_P252</t>
  </si>
  <si>
    <t>03154535450102900_P252_IND252</t>
  </si>
  <si>
    <t>IP-248</t>
  </si>
  <si>
    <t>253</t>
  </si>
  <si>
    <t>031545354501004_P253</t>
  </si>
  <si>
    <t>03154535450100402_P253_IND253</t>
  </si>
  <si>
    <t>IP-249</t>
  </si>
  <si>
    <t>Estrategias para la promoción de la mediación comunitaria implementadas</t>
  </si>
  <si>
    <t>255</t>
  </si>
  <si>
    <t>Tasa de extorsión por cada 100.000 habitantes</t>
  </si>
  <si>
    <t>PAZ DERECHOS HUMANOS Y DIH</t>
  </si>
  <si>
    <t>031545364502021_P255</t>
  </si>
  <si>
    <t>Servicio de apoyo financiero para la implementación de proyectos en materia de derechos humanos</t>
  </si>
  <si>
    <t>Contempla la asignación de recursos financieros a iniciativas en temas relacionados con derechos humanos y el Derecho Internacional Humanitario</t>
  </si>
  <si>
    <t>03154536450202100_P255_IND255</t>
  </si>
  <si>
    <t>IP-251</t>
  </si>
  <si>
    <t>Proyectos cofinanciados</t>
  </si>
  <si>
    <t>256</t>
  </si>
  <si>
    <t>031545364502038_P256</t>
  </si>
  <si>
    <t>Incluye el desarrollo de acciones orientadas a divulgar y promover los mecanismos de atención, protección y ejercicio de los derechos de las mujeres, población LGTBI y personas y comunidades en riesgo así como la prevención de su vulneración</t>
  </si>
  <si>
    <t>03154536450203800_P256_IND256</t>
  </si>
  <si>
    <t>IP-252</t>
  </si>
  <si>
    <t>257</t>
  </si>
  <si>
    <t>Mejorar la capacidad respuesta de la fuerza pública frente a las demandas de seguridad  y convivencia ciudadana</t>
  </si>
  <si>
    <t>031545354501056_P257</t>
  </si>
  <si>
    <t>Servicio de apoyo financiero para la justicia y seguridad</t>
  </si>
  <si>
    <t>Corresponde a los recursos destinados a compensar a personas que colaboren con la justicia y a contribuir a la seguridad de las mismas</t>
  </si>
  <si>
    <t>Número de recompensas</t>
  </si>
  <si>
    <t>03154535450105600_P257_IND257</t>
  </si>
  <si>
    <t>IP-253</t>
  </si>
  <si>
    <t>Recompensas entregadas a la ciudadanía</t>
  </si>
  <si>
    <t>258</t>
  </si>
  <si>
    <t>Tasa de secuestro por cada 100.000 habitantes</t>
  </si>
  <si>
    <t>031545354501057_P258</t>
  </si>
  <si>
    <t>Servicio de apoyo financiero para dotar a miembros de la fuerza publica</t>
  </si>
  <si>
    <t>Corresponde a los recursos del Fondos de Seguridad de las Entidades Territoriales (FONSET) destinados a la adquisición de dotación para nuevos agentes y soldados  en tanto se inicia la nueva vigencia</t>
  </si>
  <si>
    <t>Número de miembros de la fuerza pública</t>
  </si>
  <si>
    <t>03154535450105700_P258_IND258</t>
  </si>
  <si>
    <t>IP-254</t>
  </si>
  <si>
    <t>Miembros de la fuerza publica apoyados</t>
  </si>
  <si>
    <t>259</t>
  </si>
  <si>
    <t>031545354501004_P259</t>
  </si>
  <si>
    <t>03154535450100402_P259_IND259</t>
  </si>
  <si>
    <t>IP-255</t>
  </si>
  <si>
    <t>FONDO</t>
  </si>
  <si>
    <t>261</t>
  </si>
  <si>
    <t>DÉBIL RESPUESTA INTEGRAL DEL ESTADO PARA REDUCIR LA DESIGUALDAD INEQUIDAD Y VULNERABILIDAD EN EL MARCO DEL CONFLICTO ARMADO Y SOCIAL DEL TERRITORIO</t>
  </si>
  <si>
    <t xml:space="preserve">FORTALECER LA RESPUESTA INTEGRAL DEL ESTADO PARA REDUCIR LA DESIGUALDAD INEQUIDAD Y VULNERABILIDAD EN EL 
MARCO DEL CONFLICTO ARMADO Y SOCIAL DEL TERRITORIO
</t>
  </si>
  <si>
    <t>Reducir la estigmatización del territorio y sus instituciones</t>
  </si>
  <si>
    <t>031545354501004_P261</t>
  </si>
  <si>
    <t>03154535450100400_P261_IND261</t>
  </si>
  <si>
    <t>IP-257</t>
  </si>
  <si>
    <t xml:space="preserve">Iniciativas para la promoción de la convivencia implementadas
</t>
  </si>
  <si>
    <t>262</t>
  </si>
  <si>
    <t>031545354501001_P262</t>
  </si>
  <si>
    <t>Incluye las acciones de transferencia de conocimientos y procesos para la implementación de políticas y lineamientos sobre convivencia y seguridad ciudadana prestados por los actores competentes</t>
  </si>
  <si>
    <t xml:space="preserve">Número de instancias </t>
  </si>
  <si>
    <t>03154535450100100_P262_IND262</t>
  </si>
  <si>
    <t>IP-258</t>
  </si>
  <si>
    <t xml:space="preserve"> Instancias territoriales asistidas técnicamente</t>
  </si>
  <si>
    <t>263</t>
  </si>
  <si>
    <t>031545364502029_P263</t>
  </si>
  <si>
    <t>Documentos metodológicos</t>
  </si>
  <si>
    <t>Documentos cuyo objetivo es describir y explicar métodos, herramientas analíticas, o procesos que determinan un camino o forma de realizar un análisis en particular</t>
  </si>
  <si>
    <t>03154536450202900_P263_IND263</t>
  </si>
  <si>
    <t>IP-259</t>
  </si>
  <si>
    <t xml:space="preserve"> Documentos metodológicos realizados.</t>
  </si>
  <si>
    <t>264</t>
  </si>
  <si>
    <t>031545364502030_P264</t>
  </si>
  <si>
    <t>Acciones orientadas a la recolección, análisis y procesamiento de la información</t>
  </si>
  <si>
    <t>03154536450203003_P264_IND264</t>
  </si>
  <si>
    <t>IP-260</t>
  </si>
  <si>
    <t>Documentos de investigación para la identificación de victimas y desaparición en el marco de las obligaciones del estado a nivel nacional realizados</t>
  </si>
  <si>
    <t>265</t>
  </si>
  <si>
    <t>Iniciativas PDET con ruta de implementaciòn</t>
  </si>
  <si>
    <t>031545364502038_P265</t>
  </si>
  <si>
    <t>03154536450203800_P265_IND265</t>
  </si>
  <si>
    <t>IP-261</t>
  </si>
  <si>
    <t>266</t>
  </si>
  <si>
    <t>031545364502025_P266</t>
  </si>
  <si>
    <t>Servicio de organización de procesos electorales</t>
  </si>
  <si>
    <t>Incluye la disposición de los espacios y la logística para el desarrollo de procesos electorales</t>
  </si>
  <si>
    <t>Número de procesos electorales</t>
  </si>
  <si>
    <t>03154536450202500_P266_IND266</t>
  </si>
  <si>
    <t>IP-262</t>
  </si>
  <si>
    <t>Procesos electorales realizados</t>
  </si>
  <si>
    <t>267</t>
  </si>
  <si>
    <t xml:space="preserve">Incluir a los grupos poblacionales de interés en la acciones integradas de paz
</t>
  </si>
  <si>
    <t>Porcentaje de  eventos de Minas Antipersonal controlador (602 eventos  2023)</t>
  </si>
  <si>
    <t>031545364502024_P267</t>
  </si>
  <si>
    <t xml:space="preserve"> Servicio de apoyo para la implementación de medidas en derechos humanos y derecho internacional humanitario</t>
  </si>
  <si>
    <t>Implementar decisiones de instancias internacionales frente a violaciones de Derechos Humanos para el cumplimiento de las obligaciones que tiene el Estado colombiano</t>
  </si>
  <si>
    <t>Número de medidas</t>
  </si>
  <si>
    <t>03154536450202400_P267_IND267</t>
  </si>
  <si>
    <t>IP-263</t>
  </si>
  <si>
    <t>Medidas implementadas en cumplimiento de las obligaciones internacionales en materia de Derechos Humanos y Derecho Internacional Humanitario</t>
  </si>
  <si>
    <t>268</t>
  </si>
  <si>
    <t>Socializar el avance en la implementación de la justicia transicional</t>
  </si>
  <si>
    <t>Personas en proceso de reincorporación y reintegración</t>
  </si>
  <si>
    <t>031545364502001_P268</t>
  </si>
  <si>
    <t xml:space="preserve"> Servicio de promoción a la participación ciudadana</t>
  </si>
  <si>
    <t>03154536450200109_P268_IND268</t>
  </si>
  <si>
    <t>IP-264</t>
  </si>
  <si>
    <t>Iniciativas organizativas de participación ciudadana promovidas</t>
  </si>
  <si>
    <t>269</t>
  </si>
  <si>
    <t>Fortalecer los mecanismos  y participación para la  concertación y toma de decisiones en DDHH paz y DIH</t>
  </si>
  <si>
    <t>031545364502002_P269</t>
  </si>
  <si>
    <t xml:space="preserve"> Salón comunal construido y dotado</t>
  </si>
  <si>
    <t>Incluye la construcción de Salones comunales en terrenos no construidos o cuya área esté libre por autorización de demolición total. A su vez, contiene la dotación a la infraestructura construida</t>
  </si>
  <si>
    <t>Número de salones comunales</t>
  </si>
  <si>
    <t>03154536450200200_P269_IND269</t>
  </si>
  <si>
    <t>IP-265</t>
  </si>
  <si>
    <t xml:space="preserve">Salones comunales construidos y dotados
</t>
  </si>
  <si>
    <t>270</t>
  </si>
  <si>
    <t>031545364501004_P270</t>
  </si>
  <si>
    <t>03154536450100402_P270_IND270</t>
  </si>
  <si>
    <t>IP-266</t>
  </si>
  <si>
    <t>271</t>
  </si>
  <si>
    <t>PERSISTENCIA DE LA CRISIS SOCIAL ECONÓMICA E INSTITUCIONAL EN EL CORREDOR FRONTERIZO COLOMBO VENEZOLANO</t>
  </si>
  <si>
    <t>ATENDER LA CRISIS SOCIAL ECONÓMICA E INSTITUCIONAL EN EL CORREDOR FRONTERIZO COLOMBO VENEZOLANO</t>
  </si>
  <si>
    <t>Mejorar la atención de  población migrante  pendular en transito y con vocacion de permanencia retornados refugiados y comunidad de acogida con vulneravilidad</t>
  </si>
  <si>
    <t xml:space="preserve"> Personas migrantes que cotizan en  PILA</t>
  </si>
  <si>
    <t>COOPERACION INTERNACIONAL Y FRONTERA</t>
  </si>
  <si>
    <t>031545344501004_P271</t>
  </si>
  <si>
    <t>03154534450100402_P271_IND271</t>
  </si>
  <si>
    <t>IP-267</t>
  </si>
  <si>
    <t>272</t>
  </si>
  <si>
    <t xml:space="preserve">Incrementar relaciones comerciales productivas culturales y educativas en zona fronteriza </t>
  </si>
  <si>
    <t>1.86</t>
  </si>
  <si>
    <t>031545344501004_P272</t>
  </si>
  <si>
    <t>03154534450100402_P272_IND272</t>
  </si>
  <si>
    <t>IP-268</t>
  </si>
  <si>
    <t>10. REDUCCIÓN DE LAS DESIGUALDADES
17. ALIANZAS PARA LOGRAR LOS OBJETIVOS</t>
  </si>
  <si>
    <t>273</t>
  </si>
  <si>
    <t>031545344501004_P273</t>
  </si>
  <si>
    <t>03154534450100400_P273_IND273</t>
  </si>
  <si>
    <t>IP-269</t>
  </si>
  <si>
    <t>274</t>
  </si>
  <si>
    <t>031545344599026_P274</t>
  </si>
  <si>
    <t>Consiste en la formulación de documentos generados a partir de la recolección, análisis y procesamiento de la información</t>
  </si>
  <si>
    <t>03154534459902600_P274_IND274</t>
  </si>
  <si>
    <t>IP-270</t>
  </si>
  <si>
    <t>Documentos de investigación elaborados</t>
  </si>
  <si>
    <t>275</t>
  </si>
  <si>
    <t>LE-16</t>
  </si>
  <si>
    <t>Fortalecer la implementacion de los Sistemas integrados y MIPG</t>
  </si>
  <si>
    <t xml:space="preserve"> PLANEACIÓN, GESTIÓN Y DIRECCCIONAMIENTO INSTITUCIONAL</t>
  </si>
  <si>
    <t>031645384599037_P275</t>
  </si>
  <si>
    <t>Contempla actividades de apoyo necesarias para la actualización del sistema de gestión y de desempeño institucional en el marco del Modelo Integrado de Planeación y Gestión  MIPG</t>
  </si>
  <si>
    <t>03164538459903700_P275_IND275</t>
  </si>
  <si>
    <t>IP-271</t>
  </si>
  <si>
    <t>276</t>
  </si>
  <si>
    <t>031645384599011_P276</t>
  </si>
  <si>
    <t>Sedes adecuadas</t>
  </si>
  <si>
    <t>Corresponde a un inmueble sobre el cual se adelantan obras de edificación que cambian, de manera completa o parcial el uso del inmueble garantizando la permanencia Corresponde a un inmueble sobre el cual se adelantan obras de edificación que cambian de manera completa o parcial el uso del inmueble garantizando la permanencia 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t>
  </si>
  <si>
    <t>03164538459901101_P276_IND276</t>
  </si>
  <si>
    <t>IP-293</t>
  </si>
  <si>
    <t>277</t>
  </si>
  <si>
    <t>031645384599036_P277</t>
  </si>
  <si>
    <t>Servicio de gestión documental actualizado</t>
  </si>
  <si>
    <t>Contempla el conjunto de actividades administrativas y técnicas tendientes a la actualización de los procesos procedimientos de la planificación manejo y organización de la documentación producida y recibida por las entidades desde su origen hasta su destino final con el objeto de facilitar su utilización y conservación</t>
  </si>
  <si>
    <t>03164538459903600_P277_IND277</t>
  </si>
  <si>
    <t>IP-273</t>
  </si>
  <si>
    <t>Sistema de gestión documental actualizado</t>
  </si>
  <si>
    <t>278</t>
  </si>
  <si>
    <t>Índice de desempeño administrativo (Índice de Gobierno Digital para el Estado)</t>
  </si>
  <si>
    <t>031645384599025_P278</t>
  </si>
  <si>
    <t>Servicios de información implementados</t>
  </si>
  <si>
    <t>Corresponde al proceso que asegura la disposición de la información de manera accesible confiable y oportuna</t>
  </si>
  <si>
    <t>03164538459902500_P278_IND278</t>
  </si>
  <si>
    <t>IP-274</t>
  </si>
  <si>
    <t>Sistemas de información implementados</t>
  </si>
  <si>
    <t>279</t>
  </si>
  <si>
    <t>031645384599028_P279</t>
  </si>
  <si>
    <t>Servicio de información  actualizado</t>
  </si>
  <si>
    <t>03164538459902802_P279_IND279</t>
  </si>
  <si>
    <t>IP-275</t>
  </si>
  <si>
    <t xml:space="preserve"> Personas capacitadas en uso de tecnologías de información y comunicaciones (TIC)</t>
  </si>
  <si>
    <t>281</t>
  </si>
  <si>
    <t>031645384599019_P281</t>
  </si>
  <si>
    <t>03164538459901901_P281_IND281</t>
  </si>
  <si>
    <t>IP-277</t>
  </si>
  <si>
    <t xml:space="preserve"> Planes estratégicos elaborados</t>
  </si>
  <si>
    <t>282</t>
  </si>
  <si>
    <t>031645384599031_P282</t>
  </si>
  <si>
    <t>Corresponde al acompañamiento,apoyo,  asesoría y seguimiento técnico para la transferencia de herramientas de gestión y conocimiento en políticas planes  proyectos y programas de apoyo a la dirección y gestión de la administración territorial</t>
  </si>
  <si>
    <t>03164538459903102_P282_IND282</t>
  </si>
  <si>
    <t>IP-278</t>
  </si>
  <si>
    <t>Dependencias asistidas técnicamente</t>
  </si>
  <si>
    <t>286</t>
  </si>
  <si>
    <t>031645384599006_P286</t>
  </si>
  <si>
    <t>Número de estudios de preinversión</t>
  </si>
  <si>
    <t>03164538459900600_P286_IND286</t>
  </si>
  <si>
    <t>Estudios de preinversión elaborados</t>
  </si>
  <si>
    <t>287</t>
  </si>
  <si>
    <t>Fortalecer la capacidad administrativa para prevenir y reducir la evasión fiscal</t>
  </si>
  <si>
    <t>Finanzas públicas - nuevo IDF puntaje nuevo índice de desempeño fiscal</t>
  </si>
  <si>
    <t>FINANZAS PUBLICAS</t>
  </si>
  <si>
    <t>031645394599002_P287</t>
  </si>
  <si>
    <t>Servicio de saneamiento fiscal y financiero</t>
  </si>
  <si>
    <t>Corresponde a la ejecución del programa integral institucional  financiero y administrativo que cubra la entidad territorial y que tenga por objeto restablecer la solidez económica y financiera de la misma mediante la adopción de medidas de reorganización administrativa racionalización del gasto reestructuración de la deuda saneamiento de pasivos y fortalecimiento de los ingresos</t>
  </si>
  <si>
    <t>03164539459900201_P287_IND287</t>
  </si>
  <si>
    <t>IP-283</t>
  </si>
  <si>
    <t>Estrategia para el mejoramiento del Índice de Desempeño Fiscal ejecutada</t>
  </si>
  <si>
    <t>288</t>
  </si>
  <si>
    <t>031645404502001_P288</t>
  </si>
  <si>
    <t>03164540450200101_P288_IND288</t>
  </si>
  <si>
    <t>IP-284</t>
  </si>
  <si>
    <t xml:space="preserve"> Rendicion de cuentas realizadas</t>
  </si>
  <si>
    <t>292</t>
  </si>
  <si>
    <t>Mejorar las oportunidades de inclusión y participación en los procesos del gobierno según lo establecido en la Ley 2166 del año 2021 e instacias de participación ciudadana (CTP)</t>
  </si>
  <si>
    <t>Organizaciones comunales empoderadas</t>
  </si>
  <si>
    <t>Organizaciones</t>
  </si>
  <si>
    <t>FORTALECIMIENTO COMUNITARIO Y CIUDADANO</t>
  </si>
  <si>
    <t>031645374599028_P292</t>
  </si>
  <si>
    <t>Servicio de información actualizado</t>
  </si>
  <si>
    <t>03164537459902802_P292_IND292</t>
  </si>
  <si>
    <t>IP-288</t>
  </si>
  <si>
    <t>Personas capacitadas en uso de Tecnologías de Información y Comunicaciones (TIC)</t>
  </si>
  <si>
    <t>293</t>
  </si>
  <si>
    <t>031645374502034_P293</t>
  </si>
  <si>
    <t xml:space="preserve">Servicio de educación informal </t>
  </si>
  <si>
    <t>03164537450203413_P293_IND293</t>
  </si>
  <si>
    <t>IP-289</t>
  </si>
  <si>
    <t xml:space="preserve"> Líderes capacitados</t>
  </si>
  <si>
    <t>294</t>
  </si>
  <si>
    <t xml:space="preserve"> FORTALECIMIENTO COMUNITARIO Y CIUDADANO</t>
  </si>
  <si>
    <t>031645374502001_P294</t>
  </si>
  <si>
    <t>03164537450200111_P294_IND294</t>
  </si>
  <si>
    <t>IP-290</t>
  </si>
  <si>
    <t xml:space="preserve"> Estrategia de acompañamiento sobre capacidades democráticas y organizativas  implementadas</t>
  </si>
  <si>
    <t>CÓDIGO DEL INDICADOR DE PRODUCTO PRINCIPAL</t>
  </si>
  <si>
    <t>410305700</t>
  </si>
  <si>
    <t>CÓDIGO SISPT SGR</t>
  </si>
  <si>
    <t>IPSGR-56</t>
  </si>
  <si>
    <t>INDICADOR PRODUCTO PRINCIPAL</t>
  </si>
  <si>
    <t>Cupos de formación</t>
  </si>
  <si>
    <t>IPSGR-58</t>
  </si>
  <si>
    <t xml:space="preserve">Vía urbana mejorada </t>
  </si>
  <si>
    <t>IPSGR-60</t>
  </si>
  <si>
    <t>Proyectos apoyados</t>
  </si>
  <si>
    <t>IPSGR-61</t>
  </si>
  <si>
    <t xml:space="preserve">IPSGR-62	</t>
  </si>
  <si>
    <t>Raciones contratadas</t>
  </si>
  <si>
    <t>Áreas en proceso de restauración</t>
  </si>
  <si>
    <t>IPSGR-63</t>
  </si>
  <si>
    <t>Beneficiarios de programas o estrategias de permanencia en la educación superior</t>
  </si>
  <si>
    <t>IPSGR-64</t>
  </si>
  <si>
    <t>Entidades de la red pública en salud apoyadas en la adquisición de ambulancias</t>
  </si>
  <si>
    <t>IPSGR-66</t>
  </si>
  <si>
    <t>Unidades productivas capitalizadas</t>
  </si>
  <si>
    <t>IPSGR-65</t>
  </si>
  <si>
    <t>Hogares apoyados con procesos de acompañamiento comunitario</t>
  </si>
  <si>
    <t>IPSGR-1</t>
  </si>
  <si>
    <t>IPSGR-2</t>
  </si>
  <si>
    <t>IPSGR-3</t>
  </si>
  <si>
    <t>IPSGR-4</t>
  </si>
  <si>
    <t>IPSGR-5</t>
  </si>
  <si>
    <t>IPSGR-6</t>
  </si>
  <si>
    <t>IPSGR-7</t>
  </si>
  <si>
    <t>IPSGR-8</t>
  </si>
  <si>
    <t>IPSGR-9</t>
  </si>
  <si>
    <t>IPSGR-10</t>
  </si>
  <si>
    <t>IPSGR-11</t>
  </si>
  <si>
    <t>IPSGR-12</t>
  </si>
  <si>
    <t>IPSGR-13</t>
  </si>
  <si>
    <t>IPSGR-14</t>
  </si>
  <si>
    <t>IPSGR-15</t>
  </si>
  <si>
    <t>IPSGR-16</t>
  </si>
  <si>
    <t>IPSGR-17</t>
  </si>
  <si>
    <t>IPSGR-18</t>
  </si>
  <si>
    <t>IPSGR-19</t>
  </si>
  <si>
    <t>IPSGR-20</t>
  </si>
  <si>
    <t>IPSGR-21</t>
  </si>
  <si>
    <t>IPSGR-22</t>
  </si>
  <si>
    <t>IPSGR-23</t>
  </si>
  <si>
    <t>IPSGR-24</t>
  </si>
  <si>
    <t>IPSGR-25</t>
  </si>
  <si>
    <t>IPSGR-26</t>
  </si>
  <si>
    <t>IPSGR-27</t>
  </si>
  <si>
    <t>IPSGR-28</t>
  </si>
  <si>
    <t>IPSGR-29</t>
  </si>
  <si>
    <t>IPSGR-30</t>
  </si>
  <si>
    <t>IPSGR-31</t>
  </si>
  <si>
    <t xml:space="preserve">IPSGR-32	</t>
  </si>
  <si>
    <t>IPSGR-33</t>
  </si>
  <si>
    <t>IPSGR-34</t>
  </si>
  <si>
    <t>IPSGR-35</t>
  </si>
  <si>
    <t>IPSGR-36</t>
  </si>
  <si>
    <t>IPSGR-37</t>
  </si>
  <si>
    <t>IPSGR-38</t>
  </si>
  <si>
    <t>IPSGR-39</t>
  </si>
  <si>
    <t>IPSGR-40</t>
  </si>
  <si>
    <t>IPSGR-41</t>
  </si>
  <si>
    <t>IPSGR-42</t>
  </si>
  <si>
    <t xml:space="preserve">IPSGR-43	</t>
  </si>
  <si>
    <t>IPSGR-44</t>
  </si>
  <si>
    <t>IPSGR-45</t>
  </si>
  <si>
    <t>IPSGR-46</t>
  </si>
  <si>
    <t>IPSGR-47</t>
  </si>
  <si>
    <t>IPSGR-48</t>
  </si>
  <si>
    <t>IPSGR-49</t>
  </si>
  <si>
    <t>IPSGR-50</t>
  </si>
  <si>
    <t>IPSGR-51</t>
  </si>
  <si>
    <t>IPSGR-52</t>
  </si>
  <si>
    <t>IPSGR-53</t>
  </si>
  <si>
    <t>IPSGR-67</t>
  </si>
  <si>
    <t>IPSGR-54</t>
  </si>
  <si>
    <t>IPSGR-68</t>
  </si>
  <si>
    <t>IPSGR-55</t>
  </si>
  <si>
    <t>PROGRAMACIÓN FÍSICA</t>
  </si>
  <si>
    <t>PLAN PLURIANUAL DE INVERSIONES</t>
  </si>
  <si>
    <t>INDICADOR PRODUCTO PERSONALIZADO</t>
  </si>
  <si>
    <t>Servicio de apoyo a la actividad física, la recreación y el deporte</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</si>
  <si>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t>
  </si>
  <si>
    <t>Establecimientos educativos en operación</t>
  </si>
  <si>
    <t>SECRETARÍA DE DESARROLLO AGROPECUARIO Y SOSTENIBLE</t>
  </si>
  <si>
    <t>SECRETARÍA DE INFRAESTRUCTURA FÍSICA DEPARTAMENTAL</t>
  </si>
  <si>
    <t>SECRETARÍA DE EDUCACIÓN</t>
  </si>
  <si>
    <t>SECRETARÍA DE HACIENDA DEPARTAMENTAL</t>
  </si>
  <si>
    <t>SECRETARÍA GENERAL Y DESARROLLO INSTITUCIONAL</t>
  </si>
  <si>
    <t>SECRETARÍA DE INFRAESTRUCTURA FÍSICA DEPARTAMENTAL-ENELAR S.A</t>
  </si>
  <si>
    <t>SECRETARÍA DE GOBIERNO Y PLANEACIÓN DEPARTAMENTAL</t>
  </si>
  <si>
    <t>SECRETARÍA DE INFRAESTRUCTURA FÍSICA DEPARTAMENTAL
EMPRESA DEPARTAMENTAL DE SERVICIOS PÚBLICOS  CUMARE SA ESP</t>
  </si>
  <si>
    <t>SECRETARÍA DE PLANEACIÓN DEPARTAMENTAL</t>
  </si>
  <si>
    <t>CÓDIGO DEL PRODUCTO</t>
  </si>
  <si>
    <t>Estudios o diseños realizados</t>
  </si>
  <si>
    <t>Docentes beneficiados </t>
  </si>
  <si>
    <t>Sedes educativas con apoyo pedagógico para  la oferta de educación inclusiva para preescolar, básica y media</t>
  </si>
  <si>
    <t>Personas que acceden a servicios deportivos, recreativos y de actividad física</t>
  </si>
  <si>
    <t>Eventos deportivos comunitarios realizados</t>
  </si>
  <si>
    <t>IP-294</t>
  </si>
  <si>
    <t>Espacios de integración de oferta pública generados</t>
  </si>
  <si>
    <t>Programa de sanemiento fiscal y financiero ejecutado</t>
  </si>
  <si>
    <t>Entidades, organismos y dependencias asistidos técnicamente</t>
  </si>
  <si>
    <t>400301500</t>
  </si>
  <si>
    <t>400301800</t>
  </si>
  <si>
    <t>Entidades territoriales asistidas técnica y jurídicamente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</si>
</sst>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00_-;\-* #,##0.00_-;_-* &quot;-&quot;_-;_-@_-"/>
    <numFmt numFmtId="165" formatCode="_-&quot;$&quot;* #,##0_-;\-&quot;$&quot;* #,##0_-;_-&quot;$&quot;* &quot;-&quot;_-;_-@_-"/>
    <numFmt numFmtId="166" formatCode="_-&quot;$&quot;\ * #,##0.00_-;\-&quot;$&quot;\ * #,##0.00_-;_-&quot;$&quot;\ * &quot;-&quot;_-;_-@_-"/>
    <numFmt numFmtId="167" formatCode="0.0"/>
    <numFmt numFmtId="168" formatCode="#,##0.00_ ;\-#,##0.00\ "/>
  </numFmts>
  <fonts count="39" x14ac:knownFonts="1">
    <font>
      <sz val="11"/>
      <color theme="1"/>
      <name val="Calibri"/>
      <family val="2"/>
      <scheme val="minor"/>
    </font>
    <font>
      <sz val="11"/>
      <color theme="1"/>
      <name val="Calibri"/>
      <family val="2"/>
      <scheme val="minor"/>
    </font>
    <font>
      <sz val="11"/>
      <color indexed="8"/>
      <name val="Calibri"/>
      <family val="2"/>
    </font>
    <font>
      <sz val="11"/>
      <color indexed="8"/>
      <name val="Arial"/>
      <family val="2"/>
    </font>
    <font>
      <b/>
      <sz val="12"/>
      <color theme="0"/>
      <name val="Arial Narrow"/>
      <family val="2"/>
    </font>
    <font>
      <sz val="11"/>
      <color indexed="8"/>
      <name val="Arial Narrow"/>
      <family val="2"/>
    </font>
    <font>
      <b/>
      <sz val="10"/>
      <color theme="1"/>
      <name val="Arial Narrow"/>
      <family val="2"/>
    </font>
    <font>
      <b/>
      <sz val="11"/>
      <color indexed="8"/>
      <name val="Arial Narrow"/>
      <family val="2"/>
    </font>
    <font>
      <sz val="11"/>
      <color theme="1"/>
      <name val="Arial Narrow"/>
      <family val="2"/>
    </font>
    <font>
      <sz val="10"/>
      <color theme="1"/>
      <name val="Arial Narrow"/>
      <family val="2"/>
    </font>
    <font>
      <sz val="11"/>
      <name val="Arial"/>
      <family val="2"/>
    </font>
    <font>
      <sz val="10"/>
      <color indexed="8"/>
      <name val="Arial Narrow"/>
      <family val="2"/>
    </font>
    <font>
      <sz val="11"/>
      <name val="Arial Narrow"/>
      <family val="2"/>
    </font>
    <font>
      <sz val="10"/>
      <color rgb="FF000000"/>
      <name val="Arial Narrow"/>
      <family val="2"/>
    </font>
    <font>
      <sz val="11"/>
      <color rgb="FF000000"/>
      <name val="Arial Narrow"/>
      <family val="2"/>
    </font>
    <font>
      <sz val="16"/>
      <color indexed="8"/>
      <name val="Arial Narrow"/>
      <family val="2"/>
    </font>
    <font>
      <b/>
      <sz val="12"/>
      <name val="Arial"/>
      <family val="2"/>
    </font>
    <font>
      <b/>
      <sz val="10"/>
      <name val="Century Gothic"/>
      <family val="2"/>
    </font>
    <font>
      <sz val="12"/>
      <color indexed="8"/>
      <name val="Arial"/>
      <family val="2"/>
    </font>
    <font>
      <b/>
      <sz val="12"/>
      <color indexed="8"/>
      <name val="Arial"/>
      <family val="2"/>
    </font>
    <font>
      <sz val="12"/>
      <color theme="1"/>
      <name val="Arial"/>
      <family val="2"/>
    </font>
    <font>
      <sz val="10"/>
      <color theme="1"/>
      <name val="Arial"/>
      <family val="2"/>
    </font>
    <font>
      <b/>
      <sz val="12"/>
      <color theme="1"/>
      <name val="Arial"/>
      <family val="2"/>
    </font>
    <font>
      <b/>
      <sz val="10"/>
      <color theme="1"/>
      <name val="Arial"/>
      <family val="2"/>
    </font>
    <font>
      <b/>
      <sz val="10"/>
      <name val="Arial"/>
      <family val="2"/>
    </font>
    <font>
      <sz val="10"/>
      <name val="Arial Narrow"/>
      <family val="2"/>
    </font>
    <font>
      <sz val="10"/>
      <color indexed="8"/>
      <name val="Arial"/>
      <family val="2"/>
    </font>
    <font>
      <sz val="10"/>
      <name val="Arial"/>
      <family val="2"/>
    </font>
    <font>
      <sz val="12"/>
      <name val="Arial"/>
      <family val="2"/>
    </font>
    <font>
      <sz val="10"/>
      <color rgb="FF000000"/>
      <name val="Arial"/>
      <family val="2"/>
    </font>
    <font>
      <sz val="12"/>
      <color rgb="FF000000"/>
      <name val="Arial"/>
      <family val="2"/>
    </font>
    <font>
      <sz val="11"/>
      <color theme="1"/>
      <name val="Arial"/>
      <family val="2"/>
    </font>
    <font>
      <sz val="11"/>
      <color theme="4" tint="-0.499984740745262"/>
      <name val="Arial Narrow"/>
      <family val="2"/>
    </font>
    <font>
      <sz val="11"/>
      <color rgb="FF7030A0"/>
      <name val="Arial Narrow"/>
      <family val="2"/>
    </font>
    <font>
      <b/>
      <sz val="9"/>
      <color indexed="81"/>
      <name val="Tahoma"/>
      <family val="2"/>
    </font>
    <font>
      <sz val="9"/>
      <color indexed="81"/>
      <name val="Tahoma"/>
      <family val="2"/>
    </font>
    <font>
      <b/>
      <sz val="11"/>
      <name val="Arial Narrow"/>
      <family val="2"/>
    </font>
    <font>
      <b/>
      <sz val="18"/>
      <color theme="0"/>
      <name val="Arial Narrow"/>
      <family val="2"/>
    </font>
    <font>
      <sz val="18"/>
      <color indexed="8"/>
      <name val="Arial Narrow"/>
      <family val="2"/>
    </font>
  </fonts>
  <fills count="22">
    <fill>
      <patternFill patternType="none"/>
    </fill>
    <fill>
      <patternFill patternType="gray125"/>
    </fill>
    <fill>
      <patternFill patternType="solid">
        <fgColor rgb="FF066838"/>
        <bgColor indexed="9"/>
      </patternFill>
    </fill>
    <fill>
      <patternFill patternType="solid">
        <fgColor theme="7" tint="0.59999389629810485"/>
        <bgColor indexed="64"/>
      </patternFill>
    </fill>
    <fill>
      <patternFill patternType="solid">
        <fgColor rgb="FF00FF99"/>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bgColor indexed="64"/>
      </patternFill>
    </fill>
    <fill>
      <patternFill patternType="solid">
        <fgColor theme="9"/>
        <bgColor indexed="64"/>
      </patternFill>
    </fill>
    <fill>
      <patternFill patternType="solid">
        <fgColor theme="8"/>
        <bgColor indexed="64"/>
      </patternFill>
    </fill>
    <fill>
      <patternFill patternType="solid">
        <fgColor rgb="FFFF0000"/>
        <bgColor indexed="9"/>
      </patternFill>
    </fill>
    <fill>
      <patternFill patternType="solid">
        <fgColor rgb="FFFF0000"/>
        <bgColor indexed="64"/>
      </patternFill>
    </fill>
    <fill>
      <patternFill patternType="solid">
        <fgColor theme="5"/>
        <bgColor indexed="9"/>
      </patternFill>
    </fill>
    <fill>
      <patternFill patternType="solid">
        <fgColor theme="8"/>
        <bgColor indexed="9"/>
      </patternFill>
    </fill>
    <fill>
      <patternFill patternType="solid">
        <fgColor theme="9"/>
        <bgColor indexed="9"/>
      </patternFill>
    </fill>
    <fill>
      <patternFill patternType="solid">
        <fgColor rgb="FFFFFF00"/>
        <bgColor auto="1"/>
      </patternFill>
    </fill>
    <fill>
      <patternFill patternType="gray125">
        <bgColor theme="0" tint="-0.34998626667073579"/>
      </patternFill>
    </fill>
    <fill>
      <patternFill patternType="solid">
        <fgColor theme="9"/>
        <bgColor auto="1"/>
      </patternFill>
    </fill>
    <fill>
      <patternFill patternType="solid">
        <fgColor theme="2"/>
        <bgColor indexed="64"/>
      </patternFill>
    </fill>
  </fills>
  <borders count="24">
    <border>
      <left/>
      <right/>
      <top/>
      <bottom/>
      <diagonal/>
    </border>
    <border>
      <left/>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diagonal/>
    </border>
    <border>
      <left style="medium">
        <color auto="1"/>
      </left>
      <right style="thick">
        <color auto="1"/>
      </right>
      <top/>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rgb="FF000000"/>
      </left>
      <right style="thin">
        <color rgb="FF000000"/>
      </right>
      <top/>
      <bottom style="thin">
        <color rgb="FF000000"/>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s>
  <cellStyleXfs count="6">
    <xf numFmtId="0" fontId="0" fillId="0" borderId="0"/>
    <xf numFmtId="41" fontId="1" fillId="0" borderId="0" applyFont="0" applyFill="0" applyBorder="0" applyAlignment="0" applyProtection="0"/>
    <xf numFmtId="9" fontId="1" fillId="0" borderId="0" applyFont="0" applyFill="0" applyBorder="0" applyAlignment="0" applyProtection="0"/>
    <xf numFmtId="0" fontId="2" fillId="0" borderId="0" applyFill="0" applyProtection="0"/>
    <xf numFmtId="0" fontId="1" fillId="0" borderId="0"/>
    <xf numFmtId="165" fontId="1" fillId="0" borderId="0" applyFont="0" applyFill="0" applyBorder="0" applyAlignment="0" applyProtection="0"/>
  </cellStyleXfs>
  <cellXfs count="320">
    <xf numFmtId="0" fontId="0" fillId="0" borderId="0" xfId="0"/>
    <xf numFmtId="0" fontId="3" fillId="0" borderId="1" xfId="3" applyFont="1" applyFill="1" applyBorder="1" applyAlignment="1" applyProtection="1">
      <alignment vertical="center" wrapText="1"/>
    </xf>
    <xf numFmtId="0" fontId="3" fillId="0" borderId="1" xfId="3" applyFont="1" applyFill="1" applyBorder="1" applyAlignment="1" applyProtection="1">
      <alignment horizontal="center" vertical="center" wrapText="1"/>
    </xf>
    <xf numFmtId="164" fontId="3" fillId="0" borderId="0" xfId="1" applyNumberFormat="1" applyFont="1" applyFill="1" applyAlignment="1" applyProtection="1">
      <alignment horizontal="center" vertical="center" wrapText="1"/>
    </xf>
    <xf numFmtId="0" fontId="3" fillId="0" borderId="0" xfId="3" applyFont="1" applyFill="1" applyAlignment="1" applyProtection="1">
      <alignment horizontal="center" vertical="center" wrapText="1"/>
    </xf>
    <xf numFmtId="0" fontId="4" fillId="2" borderId="6" xfId="3" applyFont="1" applyFill="1" applyBorder="1" applyAlignment="1" applyProtection="1">
      <alignment horizontal="center" vertical="center" wrapText="1"/>
    </xf>
    <xf numFmtId="164" fontId="5" fillId="0" borderId="0" xfId="1" applyNumberFormat="1" applyFont="1" applyFill="1" applyAlignment="1" applyProtection="1">
      <alignment horizontal="center" vertical="center" wrapText="1"/>
    </xf>
    <xf numFmtId="0" fontId="5" fillId="0" borderId="0" xfId="3" applyFont="1" applyFill="1" applyAlignment="1" applyProtection="1">
      <alignment horizontal="center" vertical="center" wrapText="1"/>
    </xf>
    <xf numFmtId="41" fontId="5" fillId="0" borderId="0" xfId="1" applyFont="1" applyFill="1" applyAlignment="1" applyProtection="1">
      <alignment horizontal="center" vertical="center" wrapText="1"/>
    </xf>
    <xf numFmtId="0" fontId="4" fillId="2" borderId="5" xfId="3" applyFont="1" applyFill="1" applyBorder="1" applyAlignment="1" applyProtection="1">
      <alignment horizontal="center" vertical="center" wrapText="1"/>
    </xf>
    <xf numFmtId="1" fontId="4" fillId="2" borderId="8" xfId="3" applyNumberFormat="1" applyFont="1" applyFill="1" applyBorder="1" applyAlignment="1" applyProtection="1">
      <alignment horizontal="center" vertical="center" wrapText="1"/>
    </xf>
    <xf numFmtId="164" fontId="6" fillId="3" borderId="8" xfId="1" applyNumberFormat="1" applyFont="1" applyFill="1" applyBorder="1" applyAlignment="1">
      <alignment horizontal="center" vertical="center" wrapText="1"/>
    </xf>
    <xf numFmtId="164" fontId="6" fillId="4" borderId="8" xfId="1" applyNumberFormat="1" applyFont="1" applyFill="1" applyBorder="1" applyAlignment="1">
      <alignment horizontal="center" vertical="center" wrapText="1"/>
    </xf>
    <xf numFmtId="164" fontId="6" fillId="5" borderId="8" xfId="1" applyNumberFormat="1" applyFont="1" applyFill="1" applyBorder="1" applyAlignment="1">
      <alignment horizontal="center" vertical="center" wrapText="1"/>
    </xf>
    <xf numFmtId="164" fontId="6" fillId="6" borderId="8" xfId="1" applyNumberFormat="1" applyFont="1" applyFill="1" applyBorder="1" applyAlignment="1">
      <alignment horizontal="center" vertical="center" wrapText="1"/>
    </xf>
    <xf numFmtId="164" fontId="6" fillId="7" borderId="8" xfId="1" applyNumberFormat="1" applyFont="1" applyFill="1" applyBorder="1" applyAlignment="1">
      <alignment horizontal="center" vertical="center" wrapText="1"/>
    </xf>
    <xf numFmtId="164" fontId="6" fillId="7" borderId="9" xfId="1" applyNumberFormat="1" applyFont="1" applyFill="1" applyBorder="1" applyAlignment="1">
      <alignment horizontal="center" vertical="center" wrapText="1"/>
    </xf>
    <xf numFmtId="164" fontId="6" fillId="4" borderId="10" xfId="1" applyNumberFormat="1" applyFont="1" applyFill="1" applyBorder="1" applyAlignment="1">
      <alignment horizontal="center" vertical="center" wrapText="1"/>
    </xf>
    <xf numFmtId="0" fontId="7" fillId="0" borderId="0" xfId="3" applyFont="1" applyFill="1" applyAlignment="1" applyProtection="1">
      <alignment horizontal="center" vertical="center" wrapText="1"/>
    </xf>
    <xf numFmtId="49" fontId="5" fillId="8" borderId="11" xfId="3" applyNumberFormat="1" applyFont="1" applyFill="1" applyBorder="1" applyAlignment="1" applyProtection="1">
      <alignment horizontal="center" vertical="center" wrapText="1"/>
    </xf>
    <xf numFmtId="0" fontId="7" fillId="8" borderId="11" xfId="3" applyFont="1" applyFill="1" applyBorder="1" applyAlignment="1" applyProtection="1">
      <alignment horizontal="center" vertical="center" wrapText="1"/>
    </xf>
    <xf numFmtId="0" fontId="8" fillId="8" borderId="11"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5" fillId="8" borderId="11" xfId="3" applyFont="1" applyFill="1" applyBorder="1" applyAlignment="1" applyProtection="1">
      <alignment horizontal="center" vertical="center" wrapText="1"/>
    </xf>
    <xf numFmtId="0" fontId="8" fillId="8" borderId="12" xfId="0" applyFont="1" applyFill="1" applyBorder="1" applyAlignment="1">
      <alignment horizontal="center" vertical="center" wrapText="1"/>
    </xf>
    <xf numFmtId="1" fontId="8" fillId="8" borderId="11" xfId="0" applyNumberFormat="1" applyFont="1" applyFill="1" applyBorder="1" applyAlignment="1">
      <alignment horizontal="center" vertical="center" wrapText="1"/>
    </xf>
    <xf numFmtId="164" fontId="8" fillId="8" borderId="11" xfId="1" applyNumberFormat="1" applyFont="1" applyFill="1" applyBorder="1" applyAlignment="1">
      <alignment horizontal="center" vertical="center" wrapText="1"/>
    </xf>
    <xf numFmtId="0" fontId="10" fillId="8" borderId="11" xfId="3" applyFont="1" applyFill="1" applyBorder="1" applyAlignment="1" applyProtection="1">
      <alignment horizontal="center" vertical="center" wrapText="1"/>
    </xf>
    <xf numFmtId="0" fontId="9" fillId="8" borderId="12" xfId="0" applyFont="1" applyFill="1" applyBorder="1" applyAlignment="1">
      <alignment horizontal="center" vertical="center" wrapText="1"/>
    </xf>
    <xf numFmtId="0" fontId="10" fillId="10" borderId="0" xfId="3" applyFont="1" applyFill="1" applyAlignment="1" applyProtection="1">
      <alignment horizontal="center" vertical="center" wrapText="1"/>
    </xf>
    <xf numFmtId="49" fontId="5" fillId="8" borderId="12" xfId="3" applyNumberFormat="1" applyFont="1" applyFill="1" applyBorder="1" applyAlignment="1" applyProtection="1">
      <alignment horizontal="center" vertical="center" wrapText="1"/>
    </xf>
    <xf numFmtId="0" fontId="7" fillId="8" borderId="12" xfId="3" applyFont="1" applyFill="1" applyBorder="1" applyAlignment="1" applyProtection="1">
      <alignment horizontal="center" vertical="center" wrapText="1"/>
    </xf>
    <xf numFmtId="49" fontId="11" fillId="8" borderId="12" xfId="3" applyNumberFormat="1" applyFont="1" applyFill="1" applyBorder="1" applyAlignment="1" applyProtection="1">
      <alignment horizontal="center" vertical="center" wrapText="1"/>
    </xf>
    <xf numFmtId="0" fontId="11" fillId="8" borderId="12" xfId="3" applyFont="1" applyFill="1" applyBorder="1" applyAlignment="1" applyProtection="1">
      <alignment horizontal="center" vertical="center" wrapText="1"/>
    </xf>
    <xf numFmtId="1" fontId="5" fillId="8" borderId="12" xfId="3" applyNumberFormat="1" applyFont="1" applyFill="1" applyBorder="1" applyAlignment="1" applyProtection="1">
      <alignment horizontal="center" vertical="center" wrapText="1"/>
    </xf>
    <xf numFmtId="164" fontId="5" fillId="8" borderId="12" xfId="1" applyNumberFormat="1" applyFont="1" applyFill="1" applyBorder="1" applyAlignment="1" applyProtection="1">
      <alignment horizontal="center" vertical="center" wrapText="1"/>
    </xf>
    <xf numFmtId="0" fontId="10" fillId="8" borderId="0" xfId="3" applyFont="1" applyFill="1" applyAlignment="1" applyProtection="1">
      <alignment horizontal="center" vertical="center" wrapText="1"/>
    </xf>
    <xf numFmtId="0" fontId="10" fillId="11" borderId="0" xfId="3" applyFont="1" applyFill="1" applyAlignment="1" applyProtection="1">
      <alignment horizontal="center" vertical="center" wrapText="1"/>
    </xf>
    <xf numFmtId="0" fontId="10" fillId="9" borderId="0" xfId="3" applyFont="1" applyFill="1" applyAlignment="1" applyProtection="1">
      <alignment horizontal="center" vertical="center" wrapText="1"/>
    </xf>
    <xf numFmtId="164" fontId="3" fillId="9" borderId="0" xfId="1" applyNumberFormat="1" applyFont="1" applyFill="1" applyAlignment="1" applyProtection="1">
      <alignment horizontal="center" vertical="center" wrapText="1"/>
    </xf>
    <xf numFmtId="0" fontId="3" fillId="9" borderId="0" xfId="3" applyFont="1" applyFill="1" applyAlignment="1" applyProtection="1">
      <alignment horizontal="center" vertical="center" wrapText="1"/>
    </xf>
    <xf numFmtId="0" fontId="10" fillId="12" borderId="0" xfId="3" applyFont="1" applyFill="1" applyAlignment="1" applyProtection="1">
      <alignment horizontal="center" vertical="center" wrapText="1"/>
    </xf>
    <xf numFmtId="49" fontId="8" fillId="8" borderId="11" xfId="0" applyNumberFormat="1" applyFont="1" applyFill="1" applyBorder="1" applyAlignment="1">
      <alignment horizontal="center" vertical="center" wrapText="1"/>
    </xf>
    <xf numFmtId="49" fontId="9" fillId="8" borderId="11" xfId="0" applyNumberFormat="1" applyFont="1" applyFill="1" applyBorder="1" applyAlignment="1">
      <alignment horizontal="center" vertical="center" wrapText="1"/>
    </xf>
    <xf numFmtId="0" fontId="15" fillId="8" borderId="11" xfId="3" applyFont="1" applyFill="1" applyBorder="1" applyAlignment="1" applyProtection="1">
      <alignment horizontal="center" vertical="center" wrapText="1"/>
    </xf>
    <xf numFmtId="0" fontId="11" fillId="8" borderId="11" xfId="3" applyFont="1" applyFill="1" applyBorder="1" applyAlignment="1" applyProtection="1">
      <alignment horizontal="center" vertical="center" wrapText="1"/>
    </xf>
    <xf numFmtId="1" fontId="5" fillId="8" borderId="11" xfId="3" applyNumberFormat="1" applyFont="1" applyFill="1" applyBorder="1" applyAlignment="1" applyProtection="1">
      <alignment horizontal="center" vertical="center" wrapText="1"/>
    </xf>
    <xf numFmtId="164" fontId="8" fillId="8" borderId="12" xfId="1" applyNumberFormat="1" applyFont="1" applyFill="1" applyBorder="1" applyAlignment="1">
      <alignment horizontal="center" vertical="center" wrapText="1"/>
    </xf>
    <xf numFmtId="0" fontId="5" fillId="8" borderId="0" xfId="3" applyFont="1" applyFill="1" applyAlignment="1" applyProtection="1">
      <alignment horizontal="center" vertical="center" wrapText="1"/>
    </xf>
    <xf numFmtId="0" fontId="16" fillId="13" borderId="12" xfId="3" applyFont="1" applyFill="1" applyBorder="1" applyAlignment="1" applyProtection="1">
      <alignment horizontal="center" vertical="center" wrapText="1"/>
    </xf>
    <xf numFmtId="0" fontId="16" fillId="13" borderId="11" xfId="3" applyFont="1" applyFill="1" applyBorder="1" applyAlignment="1" applyProtection="1">
      <alignment horizontal="center" vertical="center" wrapText="1"/>
    </xf>
    <xf numFmtId="164" fontId="17" fillId="14" borderId="12" xfId="1" applyNumberFormat="1" applyFont="1" applyFill="1" applyBorder="1" applyAlignment="1">
      <alignment horizontal="center" vertical="center" wrapText="1"/>
    </xf>
    <xf numFmtId="0" fontId="16" fillId="15" borderId="12" xfId="3" applyFont="1" applyFill="1" applyBorder="1" applyAlignment="1" applyProtection="1">
      <alignment horizontal="center" vertical="center" wrapText="1"/>
    </xf>
    <xf numFmtId="49" fontId="16" fillId="15" borderId="11" xfId="3" applyNumberFormat="1" applyFont="1" applyFill="1" applyBorder="1" applyAlignment="1" applyProtection="1">
      <alignment horizontal="center" vertical="center" wrapText="1"/>
    </xf>
    <xf numFmtId="0" fontId="16" fillId="15" borderId="11" xfId="3" applyFont="1" applyFill="1" applyBorder="1" applyAlignment="1" applyProtection="1">
      <alignment horizontal="center" vertical="center" wrapText="1"/>
    </xf>
    <xf numFmtId="164" fontId="17" fillId="10" borderId="12" xfId="1" applyNumberFormat="1" applyFont="1" applyFill="1" applyBorder="1" applyAlignment="1">
      <alignment horizontal="center" vertical="center" wrapText="1"/>
    </xf>
    <xf numFmtId="0" fontId="16" fillId="16" borderId="12" xfId="3" applyFont="1" applyFill="1" applyBorder="1" applyAlignment="1" applyProtection="1">
      <alignment horizontal="center" vertical="center" wrapText="1"/>
    </xf>
    <xf numFmtId="0" fontId="16" fillId="16" borderId="11" xfId="3" applyFont="1" applyFill="1" applyBorder="1" applyAlignment="1" applyProtection="1">
      <alignment horizontal="center" vertical="center" wrapText="1"/>
    </xf>
    <xf numFmtId="49" fontId="16" fillId="16" borderId="11" xfId="3" applyNumberFormat="1" applyFont="1" applyFill="1" applyBorder="1" applyAlignment="1" applyProtection="1">
      <alignment horizontal="center" vertical="center" wrapText="1"/>
    </xf>
    <xf numFmtId="164" fontId="17" fillId="12" borderId="12" xfId="1" applyNumberFormat="1" applyFont="1" applyFill="1" applyBorder="1" applyAlignment="1">
      <alignment horizontal="center" vertical="center" wrapText="1"/>
    </xf>
    <xf numFmtId="0" fontId="16" fillId="17" borderId="11" xfId="3" applyFont="1" applyFill="1" applyBorder="1" applyAlignment="1" applyProtection="1">
      <alignment horizontal="center" vertical="center" wrapText="1"/>
    </xf>
    <xf numFmtId="49" fontId="16" fillId="17" borderId="11" xfId="3" applyNumberFormat="1" applyFont="1" applyFill="1" applyBorder="1" applyAlignment="1" applyProtection="1">
      <alignment horizontal="center" vertical="center" wrapText="1"/>
    </xf>
    <xf numFmtId="164" fontId="17" fillId="11" borderId="11" xfId="1" applyNumberFormat="1" applyFont="1" applyFill="1" applyBorder="1" applyAlignment="1">
      <alignment horizontal="center" vertical="center" wrapText="1"/>
    </xf>
    <xf numFmtId="0" fontId="16" fillId="9" borderId="12" xfId="3" applyFont="1" applyFill="1" applyBorder="1" applyAlignment="1" applyProtection="1">
      <alignment horizontal="center" vertical="center" wrapText="1"/>
    </xf>
    <xf numFmtId="0" fontId="16" fillId="9" borderId="11" xfId="3" applyFont="1" applyFill="1" applyBorder="1" applyAlignment="1" applyProtection="1">
      <alignment horizontal="center" vertical="center" wrapText="1"/>
    </xf>
    <xf numFmtId="164" fontId="17" fillId="9" borderId="12" xfId="1" applyNumberFormat="1" applyFont="1" applyFill="1" applyBorder="1" applyAlignment="1">
      <alignment horizontal="center" vertical="center" wrapText="1"/>
    </xf>
    <xf numFmtId="0" fontId="5" fillId="8" borderId="12" xfId="3" applyFont="1" applyFill="1" applyBorder="1" applyAlignment="1" applyProtection="1">
      <alignment horizontal="center" vertical="center" wrapText="1"/>
    </xf>
    <xf numFmtId="49" fontId="8" fillId="8" borderId="12" xfId="0" applyNumberFormat="1" applyFont="1" applyFill="1" applyBorder="1" applyAlignment="1">
      <alignment horizontal="center" vertical="center" wrapText="1"/>
    </xf>
    <xf numFmtId="1" fontId="8" fillId="8" borderId="12" xfId="0" applyNumberFormat="1" applyFont="1" applyFill="1" applyBorder="1" applyAlignment="1">
      <alignment horizontal="center" vertical="center" wrapText="1"/>
    </xf>
    <xf numFmtId="49" fontId="18" fillId="9" borderId="12" xfId="3" applyNumberFormat="1" applyFont="1" applyFill="1" applyBorder="1" applyAlignment="1" applyProtection="1">
      <alignment horizontal="center" vertical="center" wrapText="1"/>
    </xf>
    <xf numFmtId="49" fontId="18" fillId="9" borderId="11" xfId="3" applyNumberFormat="1" applyFont="1" applyFill="1" applyBorder="1" applyAlignment="1" applyProtection="1">
      <alignment horizontal="center" vertical="center" wrapText="1"/>
    </xf>
    <xf numFmtId="0" fontId="19" fillId="9" borderId="11" xfId="3" applyFont="1" applyFill="1" applyBorder="1" applyAlignment="1" applyProtection="1">
      <alignment horizontal="center" vertical="center" wrapText="1"/>
    </xf>
    <xf numFmtId="0" fontId="20" fillId="18" borderId="11" xfId="0" applyFont="1" applyFill="1" applyBorder="1" applyAlignment="1">
      <alignment horizontal="center" vertical="center" wrapText="1"/>
    </xf>
    <xf numFmtId="0" fontId="21" fillId="18" borderId="11" xfId="0" applyFont="1" applyFill="1" applyBorder="1" applyAlignment="1">
      <alignment horizontal="center" vertical="center" wrapText="1"/>
    </xf>
    <xf numFmtId="0" fontId="20" fillId="18" borderId="12" xfId="0" applyFont="1" applyFill="1" applyBorder="1" applyAlignment="1">
      <alignment horizontal="center" vertical="center" wrapText="1"/>
    </xf>
    <xf numFmtId="0" fontId="18" fillId="18" borderId="11" xfId="3" applyFont="1" applyFill="1" applyBorder="1" applyAlignment="1" applyProtection="1">
      <alignment horizontal="center" vertical="center" wrapText="1"/>
    </xf>
    <xf numFmtId="164" fontId="20" fillId="18" borderId="12" xfId="1" applyNumberFormat="1" applyFont="1" applyFill="1" applyBorder="1" applyAlignment="1">
      <alignment horizontal="center" vertical="center" wrapText="1"/>
    </xf>
    <xf numFmtId="0" fontId="20" fillId="18" borderId="13"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3" fillId="8" borderId="0" xfId="3" applyFont="1" applyFill="1" applyAlignment="1" applyProtection="1">
      <alignment horizontal="center" vertical="center" wrapText="1"/>
    </xf>
    <xf numFmtId="164" fontId="20" fillId="18" borderId="11" xfId="1" applyNumberFormat="1" applyFont="1" applyFill="1" applyBorder="1" applyAlignment="1">
      <alignment horizontal="center" vertical="center" wrapText="1"/>
    </xf>
    <xf numFmtId="0" fontId="19" fillId="9" borderId="12" xfId="3" applyFont="1" applyFill="1" applyBorder="1" applyAlignment="1" applyProtection="1">
      <alignment horizontal="center" vertical="center" wrapText="1"/>
    </xf>
    <xf numFmtId="0" fontId="21" fillId="18" borderId="12" xfId="0" applyFont="1" applyFill="1" applyBorder="1" applyAlignment="1">
      <alignment horizontal="center" vertical="center" wrapText="1"/>
    </xf>
    <xf numFmtId="0" fontId="18" fillId="18" borderId="12" xfId="3" applyFont="1" applyFill="1" applyBorder="1" applyAlignment="1" applyProtection="1">
      <alignment horizontal="center" vertical="center" wrapText="1"/>
    </xf>
    <xf numFmtId="166" fontId="22" fillId="19" borderId="12" xfId="5" applyNumberFormat="1" applyFont="1" applyFill="1" applyBorder="1" applyAlignment="1">
      <alignment horizontal="center" vertical="center" wrapText="1"/>
    </xf>
    <xf numFmtId="166" fontId="22" fillId="19" borderId="11" xfId="5" applyNumberFormat="1" applyFont="1" applyFill="1" applyBorder="1" applyAlignment="1">
      <alignment horizontal="center" vertical="center" wrapText="1"/>
    </xf>
    <xf numFmtId="166" fontId="23" fillId="19" borderId="11" xfId="5" applyNumberFormat="1" applyFont="1" applyFill="1" applyBorder="1" applyAlignment="1">
      <alignment horizontal="center" vertical="center" wrapText="1"/>
    </xf>
    <xf numFmtId="164" fontId="22" fillId="19" borderId="12" xfId="1" applyNumberFormat="1" applyFont="1" applyFill="1" applyBorder="1" applyAlignment="1">
      <alignment horizontal="center" vertical="center" wrapText="1"/>
    </xf>
    <xf numFmtId="0" fontId="24" fillId="16" borderId="11" xfId="3" applyFont="1" applyFill="1" applyBorder="1" applyAlignment="1" applyProtection="1">
      <alignment horizontal="center" vertical="center" wrapText="1"/>
    </xf>
    <xf numFmtId="0" fontId="16" fillId="17" borderId="12" xfId="3" applyFont="1" applyFill="1" applyBorder="1" applyAlignment="1" applyProtection="1">
      <alignment horizontal="center" vertical="center" wrapText="1"/>
    </xf>
    <xf numFmtId="0" fontId="24" fillId="17" borderId="11" xfId="3" applyFont="1" applyFill="1" applyBorder="1" applyAlignment="1" applyProtection="1">
      <alignment horizontal="center" vertical="center" wrapText="1"/>
    </xf>
    <xf numFmtId="0" fontId="16" fillId="17" borderId="13" xfId="3" applyFont="1" applyFill="1" applyBorder="1" applyAlignment="1" applyProtection="1">
      <alignment horizontal="center" vertical="center" wrapText="1"/>
    </xf>
    <xf numFmtId="164" fontId="17" fillId="11" borderId="12" xfId="1" applyNumberFormat="1" applyFont="1" applyFill="1" applyBorder="1" applyAlignment="1">
      <alignment horizontal="center" vertical="center" wrapText="1"/>
    </xf>
    <xf numFmtId="0" fontId="24" fillId="9" borderId="11" xfId="3" applyFont="1" applyFill="1" applyBorder="1" applyAlignment="1" applyProtection="1">
      <alignment horizontal="center" vertical="center" wrapText="1"/>
    </xf>
    <xf numFmtId="166" fontId="23" fillId="19" borderId="14" xfId="5" applyNumberFormat="1" applyFont="1" applyFill="1" applyBorder="1" applyAlignment="1">
      <alignment horizontal="center" vertical="center" wrapText="1"/>
    </xf>
    <xf numFmtId="166" fontId="22" fillId="19" borderId="14" xfId="5" applyNumberFormat="1" applyFont="1" applyFill="1" applyBorder="1" applyAlignment="1">
      <alignment horizontal="center" vertical="center" wrapText="1"/>
    </xf>
    <xf numFmtId="0" fontId="24" fillId="16" borderId="14" xfId="3" applyFont="1" applyFill="1" applyBorder="1" applyAlignment="1" applyProtection="1">
      <alignment horizontal="center" vertical="center" wrapText="1"/>
    </xf>
    <xf numFmtId="0" fontId="16" fillId="16" borderId="14" xfId="3" applyFont="1" applyFill="1" applyBorder="1" applyAlignment="1" applyProtection="1">
      <alignment horizontal="center" vertical="center" wrapText="1"/>
    </xf>
    <xf numFmtId="0" fontId="24" fillId="17" borderId="14" xfId="3" applyFont="1" applyFill="1" applyBorder="1" applyAlignment="1" applyProtection="1">
      <alignment horizontal="center" vertical="center" wrapText="1"/>
    </xf>
    <xf numFmtId="0" fontId="16" fillId="17" borderId="14" xfId="3" applyFont="1" applyFill="1" applyBorder="1" applyAlignment="1" applyProtection="1">
      <alignment horizontal="center" vertical="center" wrapText="1"/>
    </xf>
    <xf numFmtId="0" fontId="24" fillId="9" borderId="14" xfId="3" applyFont="1" applyFill="1" applyBorder="1" applyAlignment="1" applyProtection="1">
      <alignment horizontal="center" vertical="center" wrapText="1"/>
    </xf>
    <xf numFmtId="0" fontId="16" fillId="9" borderId="14" xfId="3" applyFont="1" applyFill="1" applyBorder="1" applyAlignment="1" applyProtection="1">
      <alignment horizontal="center" vertical="center" wrapText="1"/>
    </xf>
    <xf numFmtId="2" fontId="8" fillId="8" borderId="11" xfId="0" applyNumberFormat="1" applyFont="1" applyFill="1" applyBorder="1" applyAlignment="1">
      <alignment horizontal="center" vertical="center" wrapText="1"/>
    </xf>
    <xf numFmtId="0" fontId="12" fillId="8" borderId="11" xfId="4" applyFont="1" applyFill="1" applyBorder="1" applyAlignment="1">
      <alignment horizontal="center" vertical="center" wrapText="1"/>
    </xf>
    <xf numFmtId="0" fontId="25" fillId="8" borderId="14" xfId="4" applyFont="1" applyFill="1" applyBorder="1" applyAlignment="1">
      <alignment horizontal="center" vertical="center" wrapText="1"/>
    </xf>
    <xf numFmtId="0" fontId="12" fillId="8" borderId="14" xfId="4" applyFont="1" applyFill="1" applyBorder="1" applyAlignment="1">
      <alignment horizontal="center" vertical="center" wrapText="1"/>
    </xf>
    <xf numFmtId="167" fontId="8" fillId="8" borderId="11" xfId="1" applyNumberFormat="1" applyFont="1" applyFill="1" applyBorder="1" applyAlignment="1">
      <alignment horizontal="center" vertical="center" wrapText="1"/>
    </xf>
    <xf numFmtId="164" fontId="8" fillId="8" borderId="0" xfId="1" applyNumberFormat="1" applyFont="1" applyFill="1" applyBorder="1" applyAlignment="1">
      <alignment horizontal="center" vertical="center" wrapText="1"/>
    </xf>
    <xf numFmtId="0" fontId="25" fillId="8" borderId="15" xfId="4" applyFont="1" applyFill="1" applyBorder="1" applyAlignment="1">
      <alignment horizontal="center" vertical="center" wrapText="1"/>
    </xf>
    <xf numFmtId="0" fontId="12" fillId="8" borderId="15" xfId="4" applyFont="1" applyFill="1" applyBorder="1" applyAlignment="1">
      <alignment horizontal="center" vertical="center" wrapText="1"/>
    </xf>
    <xf numFmtId="1" fontId="12" fillId="8" borderId="11" xfId="4" applyNumberFormat="1" applyFont="1" applyFill="1" applyBorder="1" applyAlignment="1">
      <alignment horizontal="center" vertical="center" wrapText="1"/>
    </xf>
    <xf numFmtId="2" fontId="8" fillId="8" borderId="12" xfId="0" applyNumberFormat="1" applyFont="1" applyFill="1" applyBorder="1" applyAlignment="1">
      <alignment horizontal="center" vertical="center" wrapText="1"/>
    </xf>
    <xf numFmtId="0" fontId="25" fillId="8" borderId="12" xfId="4" applyFont="1" applyFill="1" applyBorder="1" applyAlignment="1">
      <alignment horizontal="center" vertical="center" wrapText="1"/>
    </xf>
    <xf numFmtId="0" fontId="12" fillId="8" borderId="12" xfId="4" applyFont="1" applyFill="1" applyBorder="1" applyAlignment="1">
      <alignment horizontal="center" vertical="center" wrapText="1"/>
    </xf>
    <xf numFmtId="49" fontId="18" fillId="18" borderId="12" xfId="3" applyNumberFormat="1" applyFont="1" applyFill="1" applyBorder="1" applyAlignment="1" applyProtection="1">
      <alignment horizontal="center" vertical="center" wrapText="1"/>
    </xf>
    <xf numFmtId="0" fontId="26" fillId="18" borderId="12" xfId="3" applyFont="1" applyFill="1" applyBorder="1" applyAlignment="1" applyProtection="1">
      <alignment horizontal="center" vertical="center" wrapText="1"/>
    </xf>
    <xf numFmtId="2" fontId="20" fillId="18" borderId="12" xfId="0" applyNumberFormat="1" applyFont="1" applyFill="1" applyBorder="1" applyAlignment="1">
      <alignment horizontal="center" vertical="center" wrapText="1"/>
    </xf>
    <xf numFmtId="0" fontId="27" fillId="18" borderId="12" xfId="4" applyFont="1" applyFill="1" applyBorder="1" applyAlignment="1">
      <alignment horizontal="center" vertical="center" wrapText="1"/>
    </xf>
    <xf numFmtId="0" fontId="28" fillId="18" borderId="12" xfId="4" applyFont="1" applyFill="1" applyBorder="1" applyAlignment="1">
      <alignment horizontal="center" vertical="center" wrapText="1"/>
    </xf>
    <xf numFmtId="49" fontId="18" fillId="18" borderId="11" xfId="3" applyNumberFormat="1" applyFont="1" applyFill="1" applyBorder="1" applyAlignment="1" applyProtection="1">
      <alignment horizontal="center" vertical="center" wrapText="1"/>
    </xf>
    <xf numFmtId="0" fontId="28" fillId="18" borderId="11" xfId="4" applyFont="1" applyFill="1" applyBorder="1" applyAlignment="1">
      <alignment horizontal="center" vertical="center" wrapText="1"/>
    </xf>
    <xf numFmtId="0" fontId="27" fillId="18" borderId="15" xfId="4" applyFont="1" applyFill="1" applyBorder="1" applyAlignment="1">
      <alignment horizontal="center" vertical="center" wrapText="1"/>
    </xf>
    <xf numFmtId="0" fontId="28" fillId="18" borderId="15" xfId="4" applyFont="1" applyFill="1" applyBorder="1" applyAlignment="1">
      <alignment horizontal="center" vertical="center" wrapText="1"/>
    </xf>
    <xf numFmtId="166" fontId="23" fillId="19" borderId="15" xfId="5" applyNumberFormat="1" applyFont="1" applyFill="1" applyBorder="1" applyAlignment="1">
      <alignment horizontal="center" vertical="center" wrapText="1"/>
    </xf>
    <xf numFmtId="166" fontId="22" fillId="19" borderId="15" xfId="5" applyNumberFormat="1" applyFont="1" applyFill="1" applyBorder="1" applyAlignment="1">
      <alignment horizontal="center" vertical="center" wrapText="1"/>
    </xf>
    <xf numFmtId="0" fontId="24" fillId="16" borderId="15" xfId="3" applyFont="1" applyFill="1" applyBorder="1" applyAlignment="1" applyProtection="1">
      <alignment horizontal="center" vertical="center" wrapText="1"/>
    </xf>
    <xf numFmtId="0" fontId="16" fillId="16" borderId="15" xfId="3" applyFont="1" applyFill="1" applyBorder="1" applyAlignment="1" applyProtection="1">
      <alignment horizontal="center" vertical="center" wrapText="1"/>
    </xf>
    <xf numFmtId="0" fontId="24" fillId="17" borderId="15" xfId="3" applyFont="1" applyFill="1" applyBorder="1" applyAlignment="1" applyProtection="1">
      <alignment horizontal="center" vertical="center" wrapText="1"/>
    </xf>
    <xf numFmtId="0" fontId="16" fillId="17" borderId="15" xfId="3" applyFont="1" applyFill="1" applyBorder="1" applyAlignment="1" applyProtection="1">
      <alignment horizontal="center" vertical="center" wrapText="1"/>
    </xf>
    <xf numFmtId="0" fontId="24" fillId="9" borderId="15" xfId="3" applyFont="1" applyFill="1" applyBorder="1" applyAlignment="1" applyProtection="1">
      <alignment horizontal="center" vertical="center" wrapText="1"/>
    </xf>
    <xf numFmtId="0" fontId="16" fillId="9" borderId="15" xfId="3" applyFont="1" applyFill="1" applyBorder="1" applyAlignment="1" applyProtection="1">
      <alignment horizontal="center" vertical="center" wrapText="1"/>
    </xf>
    <xf numFmtId="0" fontId="3" fillId="11" borderId="0" xfId="3" applyFont="1" applyFill="1" applyAlignment="1" applyProtection="1">
      <alignment horizontal="center" vertical="center" wrapText="1"/>
    </xf>
    <xf numFmtId="1" fontId="12" fillId="8" borderId="12" xfId="4" applyNumberFormat="1" applyFont="1" applyFill="1" applyBorder="1" applyAlignment="1">
      <alignment horizontal="center" vertical="center" wrapText="1"/>
    </xf>
    <xf numFmtId="164" fontId="12" fillId="8" borderId="12" xfId="1" applyNumberFormat="1" applyFont="1" applyFill="1" applyBorder="1" applyAlignment="1">
      <alignment horizontal="center" vertical="center" wrapText="1"/>
    </xf>
    <xf numFmtId="49" fontId="8" fillId="8" borderId="11" xfId="2" applyNumberFormat="1" applyFont="1" applyFill="1" applyBorder="1" applyAlignment="1">
      <alignment horizontal="center" vertical="center" wrapText="1"/>
    </xf>
    <xf numFmtId="164" fontId="12" fillId="8" borderId="11" xfId="1" applyNumberFormat="1" applyFont="1" applyFill="1" applyBorder="1" applyAlignment="1">
      <alignment horizontal="center" vertical="center" wrapText="1"/>
    </xf>
    <xf numFmtId="49" fontId="20" fillId="18" borderId="12" xfId="0" applyNumberFormat="1" applyFont="1" applyFill="1" applyBorder="1" applyAlignment="1">
      <alignment horizontal="center" vertical="center" wrapText="1"/>
    </xf>
    <xf numFmtId="164" fontId="28" fillId="18" borderId="12" xfId="1" applyNumberFormat="1" applyFont="1" applyFill="1" applyBorder="1" applyAlignment="1">
      <alignment horizontal="center" vertical="center" wrapText="1"/>
    </xf>
    <xf numFmtId="49" fontId="8" fillId="8" borderId="12" xfId="2" applyNumberFormat="1" applyFont="1" applyFill="1" applyBorder="1" applyAlignment="1">
      <alignment horizontal="center" vertical="center" wrapText="1"/>
    </xf>
    <xf numFmtId="0" fontId="9" fillId="8" borderId="15" xfId="0" applyFont="1" applyFill="1" applyBorder="1" applyAlignment="1">
      <alignment horizontal="center" vertical="center" wrapText="1"/>
    </xf>
    <xf numFmtId="49" fontId="8" fillId="8" borderId="13" xfId="0" applyNumberFormat="1" applyFont="1" applyFill="1" applyBorder="1" applyAlignment="1">
      <alignment horizontal="center" vertical="center" wrapText="1"/>
    </xf>
    <xf numFmtId="0" fontId="8" fillId="8" borderId="16" xfId="0" applyFont="1" applyFill="1" applyBorder="1" applyAlignment="1">
      <alignment horizontal="center" vertical="center" wrapText="1"/>
    </xf>
    <xf numFmtId="0" fontId="8" fillId="8" borderId="15" xfId="0" applyFont="1" applyFill="1" applyBorder="1" applyAlignment="1">
      <alignment horizontal="center" vertical="center" wrapText="1"/>
    </xf>
    <xf numFmtId="49" fontId="20" fillId="18" borderId="11" xfId="0" applyNumberFormat="1" applyFont="1" applyFill="1" applyBorder="1" applyAlignment="1">
      <alignment horizontal="center" vertical="center" wrapText="1"/>
    </xf>
    <xf numFmtId="0" fontId="21" fillId="18" borderId="15" xfId="0" applyFont="1" applyFill="1" applyBorder="1" applyAlignment="1">
      <alignment horizontal="center" vertical="center" wrapText="1"/>
    </xf>
    <xf numFmtId="49" fontId="18" fillId="11" borderId="12" xfId="3" applyNumberFormat="1" applyFont="1" applyFill="1" applyBorder="1" applyAlignment="1" applyProtection="1">
      <alignment horizontal="center" vertical="center" wrapText="1"/>
    </xf>
    <xf numFmtId="49" fontId="18" fillId="11" borderId="11" xfId="3" applyNumberFormat="1" applyFont="1" applyFill="1" applyBorder="1" applyAlignment="1" applyProtection="1">
      <alignment horizontal="center" vertical="center" wrapText="1"/>
    </xf>
    <xf numFmtId="0" fontId="19" fillId="11" borderId="11" xfId="3" applyFont="1" applyFill="1" applyBorder="1" applyAlignment="1" applyProtection="1">
      <alignment horizontal="center" vertical="center" wrapText="1"/>
    </xf>
    <xf numFmtId="49" fontId="18" fillId="20" borderId="11" xfId="3" applyNumberFormat="1" applyFont="1" applyFill="1" applyBorder="1" applyAlignment="1" applyProtection="1">
      <alignment horizontal="center" vertical="center" wrapText="1"/>
    </xf>
    <xf numFmtId="0" fontId="18" fillId="20" borderId="11" xfId="3" applyFont="1" applyFill="1" applyBorder="1" applyAlignment="1" applyProtection="1">
      <alignment horizontal="center" vertical="center" wrapText="1"/>
    </xf>
    <xf numFmtId="0" fontId="21" fillId="20" borderId="11" xfId="0" applyFont="1" applyFill="1" applyBorder="1" applyAlignment="1">
      <alignment horizontal="center" vertical="center" wrapText="1"/>
    </xf>
    <xf numFmtId="0" fontId="20" fillId="20" borderId="11" xfId="0" applyFont="1" applyFill="1" applyBorder="1" applyAlignment="1">
      <alignment horizontal="center" vertical="center" wrapText="1"/>
    </xf>
    <xf numFmtId="0" fontId="20" fillId="20" borderId="12" xfId="0" applyFont="1" applyFill="1" applyBorder="1" applyAlignment="1">
      <alignment horizontal="center" vertical="center" wrapText="1"/>
    </xf>
    <xf numFmtId="49" fontId="20" fillId="20" borderId="11" xfId="0" applyNumberFormat="1" applyFont="1" applyFill="1" applyBorder="1" applyAlignment="1">
      <alignment horizontal="center" vertical="center" wrapText="1"/>
    </xf>
    <xf numFmtId="0" fontId="21" fillId="20" borderId="15" xfId="0" applyFont="1" applyFill="1" applyBorder="1" applyAlignment="1">
      <alignment horizontal="center" vertical="center" wrapText="1"/>
    </xf>
    <xf numFmtId="0" fontId="20" fillId="20" borderId="15" xfId="0" applyFont="1" applyFill="1" applyBorder="1" applyAlignment="1">
      <alignment horizontal="center" vertical="center" wrapText="1"/>
    </xf>
    <xf numFmtId="164" fontId="20" fillId="20" borderId="12" xfId="1" applyNumberFormat="1" applyFont="1" applyFill="1" applyBorder="1" applyAlignment="1">
      <alignment horizontal="center" vertical="center" wrapText="1"/>
    </xf>
    <xf numFmtId="49" fontId="20" fillId="18" borderId="13" xfId="0" applyNumberFormat="1" applyFont="1" applyFill="1" applyBorder="1" applyAlignment="1">
      <alignment horizontal="center" vertical="center" wrapText="1"/>
    </xf>
    <xf numFmtId="0" fontId="20" fillId="18" borderId="17" xfId="0" applyFont="1" applyFill="1" applyBorder="1" applyAlignment="1">
      <alignment horizontal="center" vertical="center" wrapText="1"/>
    </xf>
    <xf numFmtId="0" fontId="21" fillId="18" borderId="14" xfId="0" applyFont="1" applyFill="1" applyBorder="1" applyAlignment="1">
      <alignment horizontal="center" vertical="center" wrapText="1"/>
    </xf>
    <xf numFmtId="0" fontId="20" fillId="18" borderId="15"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8" fillId="8" borderId="0" xfId="0" applyFont="1" applyFill="1" applyAlignment="1">
      <alignment horizontal="center" vertical="center" wrapText="1"/>
    </xf>
    <xf numFmtId="0" fontId="16" fillId="9" borderId="13" xfId="3" applyFont="1" applyFill="1" applyBorder="1" applyAlignment="1" applyProtection="1">
      <alignment horizontal="center" vertical="center" wrapText="1"/>
    </xf>
    <xf numFmtId="0" fontId="13" fillId="8" borderId="1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4" fillId="8" borderId="15" xfId="0" applyFont="1" applyFill="1" applyBorder="1" applyAlignment="1">
      <alignment horizontal="center" vertical="center" wrapText="1"/>
    </xf>
    <xf numFmtId="1" fontId="14" fillId="8" borderId="11" xfId="0" applyNumberFormat="1" applyFont="1" applyFill="1" applyBorder="1" applyAlignment="1">
      <alignment horizontal="center" vertical="center" wrapText="1"/>
    </xf>
    <xf numFmtId="1" fontId="14" fillId="8" borderId="12" xfId="0" applyNumberFormat="1" applyFont="1" applyFill="1" applyBorder="1" applyAlignment="1">
      <alignment horizontal="center" vertical="center" wrapText="1"/>
    </xf>
    <xf numFmtId="164" fontId="14" fillId="8" borderId="12" xfId="1" applyNumberFormat="1" applyFont="1" applyFill="1" applyBorder="1" applyAlignment="1">
      <alignment horizontal="center" vertical="center" wrapText="1"/>
    </xf>
    <xf numFmtId="0" fontId="13" fillId="8" borderId="20"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8" fillId="8" borderId="21" xfId="0" applyFont="1" applyFill="1" applyBorder="1" applyAlignment="1">
      <alignment horizontal="center" vertical="center" wrapText="1"/>
    </xf>
    <xf numFmtId="0" fontId="20" fillId="18" borderId="21" xfId="0" applyFont="1" applyFill="1" applyBorder="1" applyAlignment="1">
      <alignment horizontal="center" vertical="center" wrapText="1"/>
    </xf>
    <xf numFmtId="0" fontId="29" fillId="18" borderId="15" xfId="0" applyFont="1" applyFill="1" applyBorder="1" applyAlignment="1">
      <alignment horizontal="center" vertical="center" wrapText="1"/>
    </xf>
    <xf numFmtId="0" fontId="30" fillId="18" borderId="11" xfId="0" applyFont="1" applyFill="1" applyBorder="1" applyAlignment="1">
      <alignment horizontal="center" vertical="center" wrapText="1"/>
    </xf>
    <xf numFmtId="0" fontId="30" fillId="18" borderId="15" xfId="0" applyFont="1" applyFill="1" applyBorder="1" applyAlignment="1">
      <alignment horizontal="center" vertical="center" wrapText="1"/>
    </xf>
    <xf numFmtId="0" fontId="30" fillId="18" borderId="12" xfId="0" applyFont="1" applyFill="1" applyBorder="1" applyAlignment="1">
      <alignment horizontal="center" vertical="center" wrapText="1"/>
    </xf>
    <xf numFmtId="164" fontId="30" fillId="18" borderId="12" xfId="1" applyNumberFormat="1" applyFont="1" applyFill="1" applyBorder="1" applyAlignment="1">
      <alignment horizontal="center" vertical="center" wrapText="1"/>
    </xf>
    <xf numFmtId="164" fontId="14" fillId="8" borderId="11" xfId="1" applyNumberFormat="1" applyFont="1" applyFill="1" applyBorder="1" applyAlignment="1">
      <alignment horizontal="center" vertical="center" wrapText="1"/>
    </xf>
    <xf numFmtId="0" fontId="13" fillId="8" borderId="12"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29" fillId="18" borderId="12" xfId="0" applyFont="1" applyFill="1" applyBorder="1" applyAlignment="1">
      <alignment horizontal="center" vertical="center" wrapText="1"/>
    </xf>
    <xf numFmtId="0" fontId="7" fillId="8" borderId="13" xfId="3" applyFont="1" applyFill="1" applyBorder="1" applyAlignment="1" applyProtection="1">
      <alignment horizontal="center" vertical="center" wrapText="1"/>
    </xf>
    <xf numFmtId="0" fontId="19" fillId="9" borderId="13" xfId="3" applyFont="1" applyFill="1" applyBorder="1" applyAlignment="1" applyProtection="1">
      <alignment horizontal="center" vertical="center" wrapText="1"/>
    </xf>
    <xf numFmtId="1" fontId="14" fillId="8" borderId="11" xfId="1" applyNumberFormat="1" applyFont="1" applyFill="1" applyBorder="1" applyAlignment="1">
      <alignment horizontal="center" vertical="center" wrapText="1"/>
    </xf>
    <xf numFmtId="0" fontId="19" fillId="11" borderId="13" xfId="3" applyFont="1" applyFill="1" applyBorder="1" applyAlignment="1" applyProtection="1">
      <alignment horizontal="center" vertical="center" wrapText="1"/>
    </xf>
    <xf numFmtId="0" fontId="29" fillId="20" borderId="15" xfId="0" applyFont="1" applyFill="1" applyBorder="1" applyAlignment="1">
      <alignment horizontal="center" vertical="center" wrapText="1"/>
    </xf>
    <xf numFmtId="0" fontId="30" fillId="20" borderId="12" xfId="0" applyFont="1" applyFill="1" applyBorder="1" applyAlignment="1">
      <alignment horizontal="center" vertical="center" wrapText="1"/>
    </xf>
    <xf numFmtId="0" fontId="30" fillId="20" borderId="15" xfId="0" applyFont="1" applyFill="1" applyBorder="1" applyAlignment="1">
      <alignment horizontal="center" vertical="center" wrapText="1"/>
    </xf>
    <xf numFmtId="0" fontId="30" fillId="20" borderId="11" xfId="0" applyFont="1" applyFill="1" applyBorder="1" applyAlignment="1">
      <alignment horizontal="center" vertical="center" wrapText="1"/>
    </xf>
    <xf numFmtId="164" fontId="30" fillId="20" borderId="12" xfId="1" applyNumberFormat="1" applyFont="1" applyFill="1" applyBorder="1" applyAlignment="1">
      <alignment horizontal="center" vertical="center" wrapText="1"/>
    </xf>
    <xf numFmtId="164" fontId="30" fillId="18" borderId="0" xfId="1" applyNumberFormat="1" applyFont="1" applyFill="1" applyBorder="1" applyAlignment="1">
      <alignment horizontal="center" vertical="center" wrapText="1"/>
    </xf>
    <xf numFmtId="166" fontId="22" fillId="19" borderId="13" xfId="5" applyNumberFormat="1" applyFont="1" applyFill="1" applyBorder="1" applyAlignment="1">
      <alignment horizontal="center" vertical="center" wrapText="1"/>
    </xf>
    <xf numFmtId="164" fontId="22" fillId="19" borderId="0" xfId="1" applyNumberFormat="1" applyFont="1" applyFill="1" applyBorder="1" applyAlignment="1">
      <alignment horizontal="center" vertical="center" wrapText="1"/>
    </xf>
    <xf numFmtId="0" fontId="16" fillId="15" borderId="13" xfId="3" applyFont="1" applyFill="1" applyBorder="1" applyAlignment="1" applyProtection="1">
      <alignment horizontal="center" vertical="center" wrapText="1"/>
    </xf>
    <xf numFmtId="0" fontId="24" fillId="15" borderId="11" xfId="3" applyFont="1" applyFill="1" applyBorder="1" applyAlignment="1" applyProtection="1">
      <alignment horizontal="center" vertical="center" wrapText="1"/>
    </xf>
    <xf numFmtId="0" fontId="24" fillId="15" borderId="15" xfId="3" applyFont="1" applyFill="1" applyBorder="1" applyAlignment="1" applyProtection="1">
      <alignment horizontal="center" vertical="center" wrapText="1"/>
    </xf>
    <xf numFmtId="0" fontId="16" fillId="15" borderId="15" xfId="3" applyFont="1" applyFill="1" applyBorder="1" applyAlignment="1" applyProtection="1">
      <alignment horizontal="center" vertical="center" wrapText="1"/>
    </xf>
    <xf numFmtId="0" fontId="16" fillId="16" borderId="13" xfId="3" applyFont="1" applyFill="1" applyBorder="1" applyAlignment="1" applyProtection="1">
      <alignment horizontal="center" vertical="center" wrapText="1"/>
    </xf>
    <xf numFmtId="164" fontId="17" fillId="9" borderId="0" xfId="1" applyNumberFormat="1" applyFont="1" applyFill="1" applyBorder="1" applyAlignment="1">
      <alignment horizontal="center" vertical="center" wrapText="1"/>
    </xf>
    <xf numFmtId="10" fontId="8" fillId="8" borderId="12" xfId="2" applyNumberFormat="1" applyFont="1" applyFill="1" applyBorder="1" applyAlignment="1">
      <alignment horizontal="center" vertical="center" wrapText="1"/>
    </xf>
    <xf numFmtId="0" fontId="9" fillId="8" borderId="14"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9" fillId="8" borderId="22" xfId="0" applyFont="1" applyFill="1" applyBorder="1" applyAlignment="1">
      <alignment horizontal="center" vertical="center" wrapText="1"/>
    </xf>
    <xf numFmtId="0" fontId="26" fillId="18" borderId="11" xfId="3" applyFont="1" applyFill="1" applyBorder="1" applyAlignment="1" applyProtection="1">
      <alignment horizontal="center" vertical="center" wrapText="1"/>
    </xf>
    <xf numFmtId="0" fontId="21" fillId="18" borderId="22" xfId="0" applyFont="1" applyFill="1" applyBorder="1" applyAlignment="1">
      <alignment horizontal="center" vertical="center" wrapText="1"/>
    </xf>
    <xf numFmtId="0" fontId="20" fillId="18" borderId="0" xfId="0" applyFont="1" applyFill="1" applyAlignment="1">
      <alignment horizontal="center" vertical="center" wrapText="1"/>
    </xf>
    <xf numFmtId="0" fontId="9" fillId="8" borderId="20" xfId="0" applyFont="1" applyFill="1" applyBorder="1" applyAlignment="1">
      <alignment horizontal="center" vertical="center" wrapText="1"/>
    </xf>
    <xf numFmtId="0" fontId="8" fillId="8" borderId="20" xfId="0" applyFont="1" applyFill="1" applyBorder="1" applyAlignment="1">
      <alignment horizontal="center" vertical="center" wrapText="1"/>
    </xf>
    <xf numFmtId="164" fontId="22" fillId="19" borderId="11" xfId="1" applyNumberFormat="1" applyFont="1" applyFill="1" applyBorder="1" applyAlignment="1">
      <alignment horizontal="center" vertical="center" wrapText="1"/>
    </xf>
    <xf numFmtId="0" fontId="31" fillId="18" borderId="12" xfId="0" applyFont="1" applyFill="1" applyBorder="1" applyAlignment="1">
      <alignment horizontal="center" vertical="center" wrapText="1"/>
    </xf>
    <xf numFmtId="164" fontId="31" fillId="18" borderId="12" xfId="1" applyNumberFormat="1" applyFont="1" applyFill="1" applyBorder="1" applyAlignment="1">
      <alignment horizontal="center" vertical="center" wrapText="1"/>
    </xf>
    <xf numFmtId="0" fontId="31" fillId="18" borderId="11" xfId="0" applyFont="1" applyFill="1" applyBorder="1" applyAlignment="1">
      <alignment horizontal="center" vertical="center" wrapText="1"/>
    </xf>
    <xf numFmtId="49" fontId="18" fillId="21" borderId="12" xfId="3" applyNumberFormat="1" applyFont="1" applyFill="1" applyBorder="1" applyAlignment="1" applyProtection="1">
      <alignment horizontal="center" vertical="center" wrapText="1"/>
    </xf>
    <xf numFmtId="164" fontId="17" fillId="9" borderId="11" xfId="1" applyNumberFormat="1" applyFont="1" applyFill="1" applyBorder="1" applyAlignment="1">
      <alignment horizontal="center" vertical="center" wrapText="1"/>
    </xf>
    <xf numFmtId="164" fontId="5" fillId="8" borderId="11" xfId="1" applyNumberFormat="1" applyFont="1" applyFill="1" applyBorder="1" applyAlignment="1" applyProtection="1">
      <alignment horizontal="center" vertical="center" wrapText="1"/>
    </xf>
    <xf numFmtId="164" fontId="18" fillId="18" borderId="12" xfId="1" applyNumberFormat="1" applyFont="1" applyFill="1" applyBorder="1" applyAlignment="1" applyProtection="1">
      <alignment horizontal="center" vertical="center" wrapText="1"/>
    </xf>
    <xf numFmtId="49" fontId="11" fillId="8" borderId="11" xfId="3" applyNumberFormat="1" applyFont="1" applyFill="1" applyBorder="1" applyAlignment="1" applyProtection="1">
      <alignment horizontal="center" vertical="center" wrapText="1"/>
    </xf>
    <xf numFmtId="49" fontId="11" fillId="8" borderId="15" xfId="3" applyNumberFormat="1" applyFont="1" applyFill="1" applyBorder="1" applyAlignment="1" applyProtection="1">
      <alignment horizontal="center" vertical="center" wrapText="1"/>
    </xf>
    <xf numFmtId="49" fontId="5" fillId="8" borderId="15" xfId="3" applyNumberFormat="1" applyFont="1" applyFill="1" applyBorder="1" applyAlignment="1" applyProtection="1">
      <alignment horizontal="center" vertical="center" wrapText="1"/>
    </xf>
    <xf numFmtId="164" fontId="5" fillId="8" borderId="0" xfId="1" applyNumberFormat="1" applyFont="1" applyFill="1" applyBorder="1" applyAlignment="1" applyProtection="1">
      <alignment horizontal="center" vertical="center" wrapText="1"/>
    </xf>
    <xf numFmtId="49" fontId="26" fillId="18" borderId="12" xfId="3" applyNumberFormat="1" applyFont="1" applyFill="1" applyBorder="1" applyAlignment="1" applyProtection="1">
      <alignment horizontal="center" vertical="center" wrapText="1"/>
    </xf>
    <xf numFmtId="166" fontId="23" fillId="19" borderId="12" xfId="5" applyNumberFormat="1" applyFont="1" applyFill="1" applyBorder="1" applyAlignment="1">
      <alignment horizontal="center" vertical="center" wrapText="1"/>
    </xf>
    <xf numFmtId="49" fontId="16" fillId="16" borderId="12" xfId="3" applyNumberFormat="1" applyFont="1" applyFill="1" applyBorder="1" applyAlignment="1" applyProtection="1">
      <alignment horizontal="center" vertical="center" wrapText="1"/>
    </xf>
    <xf numFmtId="0" fontId="24" fillId="16" borderId="12" xfId="3" applyFont="1" applyFill="1" applyBorder="1" applyAlignment="1" applyProtection="1">
      <alignment horizontal="center" vertical="center" wrapText="1"/>
    </xf>
    <xf numFmtId="0" fontId="24" fillId="9" borderId="12" xfId="3" applyFont="1" applyFill="1" applyBorder="1" applyAlignment="1" applyProtection="1">
      <alignment horizontal="center" vertical="center" wrapText="1"/>
    </xf>
    <xf numFmtId="0" fontId="11" fillId="8" borderId="15" xfId="3" applyFont="1" applyFill="1" applyBorder="1" applyAlignment="1" applyProtection="1">
      <alignment horizontal="center" vertical="center" wrapText="1"/>
    </xf>
    <xf numFmtId="49" fontId="8" fillId="8" borderId="15" xfId="0" applyNumberFormat="1" applyFont="1" applyFill="1" applyBorder="1" applyAlignment="1">
      <alignment horizontal="center" vertical="center" wrapText="1"/>
    </xf>
    <xf numFmtId="1" fontId="5" fillId="8" borderId="11" xfId="1" applyNumberFormat="1" applyFont="1" applyFill="1" applyBorder="1" applyAlignment="1" applyProtection="1">
      <alignment horizontal="center" vertical="center" wrapText="1"/>
    </xf>
    <xf numFmtId="164" fontId="17" fillId="12" borderId="11" xfId="1" applyNumberFormat="1" applyFont="1" applyFill="1" applyBorder="1" applyAlignment="1">
      <alignment horizontal="center" vertical="center" wrapText="1"/>
    </xf>
    <xf numFmtId="0" fontId="5" fillId="8" borderId="15" xfId="3" applyFont="1" applyFill="1" applyBorder="1" applyAlignment="1" applyProtection="1">
      <alignment horizontal="center" vertical="center" wrapText="1"/>
    </xf>
    <xf numFmtId="49" fontId="26" fillId="18" borderId="11" xfId="3" applyNumberFormat="1" applyFont="1" applyFill="1" applyBorder="1" applyAlignment="1" applyProtection="1">
      <alignment horizontal="center" vertical="center" wrapText="1"/>
    </xf>
    <xf numFmtId="49" fontId="26" fillId="18" borderId="15" xfId="3" applyNumberFormat="1" applyFont="1" applyFill="1" applyBorder="1" applyAlignment="1" applyProtection="1">
      <alignment horizontal="center" vertical="center" wrapText="1"/>
    </xf>
    <xf numFmtId="49" fontId="18" fillId="18" borderId="15" xfId="3" applyNumberFormat="1" applyFont="1" applyFill="1" applyBorder="1" applyAlignment="1" applyProtection="1">
      <alignment horizontal="center" vertical="center" wrapText="1"/>
    </xf>
    <xf numFmtId="164" fontId="18" fillId="18" borderId="11" xfId="1" applyNumberFormat="1" applyFont="1" applyFill="1" applyBorder="1" applyAlignment="1" applyProtection="1">
      <alignment horizontal="center" vertical="center" wrapText="1"/>
    </xf>
    <xf numFmtId="0" fontId="26" fillId="18" borderId="15" xfId="3" applyFont="1" applyFill="1" applyBorder="1" applyAlignment="1" applyProtection="1">
      <alignment horizontal="center" vertical="center" wrapText="1"/>
    </xf>
    <xf numFmtId="0" fontId="18" fillId="18" borderId="15" xfId="3" applyFont="1" applyFill="1" applyBorder="1" applyAlignment="1" applyProtection="1">
      <alignment horizontal="center" vertical="center" wrapText="1"/>
    </xf>
    <xf numFmtId="0" fontId="26" fillId="20" borderId="11" xfId="3" applyFont="1" applyFill="1" applyBorder="1" applyAlignment="1" applyProtection="1">
      <alignment horizontal="center" vertical="center" wrapText="1"/>
    </xf>
    <xf numFmtId="0" fontId="18" fillId="20" borderId="12" xfId="3" applyFont="1" applyFill="1" applyBorder="1" applyAlignment="1" applyProtection="1">
      <alignment horizontal="center" vertical="center" wrapText="1"/>
    </xf>
    <xf numFmtId="0" fontId="26" fillId="20" borderId="15" xfId="3" applyFont="1" applyFill="1" applyBorder="1" applyAlignment="1" applyProtection="1">
      <alignment horizontal="center" vertical="center" wrapText="1"/>
    </xf>
    <xf numFmtId="0" fontId="18" fillId="20" borderId="15" xfId="3" applyFont="1" applyFill="1" applyBorder="1" applyAlignment="1" applyProtection="1">
      <alignment horizontal="center" vertical="center" wrapText="1"/>
    </xf>
    <xf numFmtId="164" fontId="18" fillId="20" borderId="12" xfId="1" applyNumberFormat="1" applyFont="1" applyFill="1" applyBorder="1" applyAlignment="1" applyProtection="1">
      <alignment horizontal="center" vertical="center" wrapText="1"/>
    </xf>
    <xf numFmtId="0" fontId="7" fillId="8" borderId="17" xfId="3" applyFont="1" applyFill="1" applyBorder="1" applyAlignment="1" applyProtection="1">
      <alignment horizontal="center" vertical="center" wrapText="1"/>
    </xf>
    <xf numFmtId="0" fontId="11" fillId="8" borderId="20" xfId="3" applyFont="1" applyFill="1" applyBorder="1" applyAlignment="1" applyProtection="1">
      <alignment horizontal="center" vertical="center" wrapText="1"/>
    </xf>
    <xf numFmtId="0" fontId="5" fillId="8" borderId="20" xfId="3" applyFont="1" applyFill="1" applyBorder="1" applyAlignment="1" applyProtection="1">
      <alignment horizontal="center" vertical="center" wrapText="1"/>
    </xf>
    <xf numFmtId="1" fontId="5" fillId="8" borderId="15" xfId="3" applyNumberFormat="1" applyFont="1" applyFill="1" applyBorder="1" applyAlignment="1" applyProtection="1">
      <alignment horizontal="center" vertical="center" wrapText="1"/>
    </xf>
    <xf numFmtId="1" fontId="5" fillId="8" borderId="20" xfId="3" applyNumberFormat="1" applyFont="1" applyFill="1" applyBorder="1" applyAlignment="1" applyProtection="1">
      <alignment horizontal="center" vertical="center" wrapText="1"/>
    </xf>
    <xf numFmtId="164" fontId="5" fillId="8" borderId="20" xfId="1" applyNumberFormat="1" applyFont="1" applyFill="1" applyBorder="1" applyAlignment="1" applyProtection="1">
      <alignment horizontal="center" vertical="center" wrapText="1"/>
    </xf>
    <xf numFmtId="166" fontId="22" fillId="19" borderId="20" xfId="5" applyNumberFormat="1" applyFont="1" applyFill="1" applyBorder="1" applyAlignment="1">
      <alignment horizontal="center" vertical="center" wrapText="1"/>
    </xf>
    <xf numFmtId="164" fontId="22" fillId="19" borderId="20" xfId="1" applyNumberFormat="1" applyFont="1" applyFill="1" applyBorder="1" applyAlignment="1">
      <alignment horizontal="center" vertical="center" wrapText="1"/>
    </xf>
    <xf numFmtId="0" fontId="16" fillId="15" borderId="20" xfId="3" applyFont="1" applyFill="1" applyBorder="1" applyAlignment="1" applyProtection="1">
      <alignment horizontal="center" vertical="center" wrapText="1"/>
    </xf>
    <xf numFmtId="164" fontId="17" fillId="10" borderId="20" xfId="1" applyNumberFormat="1" applyFont="1" applyFill="1" applyBorder="1" applyAlignment="1">
      <alignment horizontal="center" vertical="center" wrapText="1"/>
    </xf>
    <xf numFmtId="0" fontId="16" fillId="16" borderId="20" xfId="3" applyFont="1" applyFill="1" applyBorder="1" applyAlignment="1" applyProtection="1">
      <alignment horizontal="center" vertical="center" wrapText="1"/>
    </xf>
    <xf numFmtId="164" fontId="17" fillId="12" borderId="20" xfId="1" applyNumberFormat="1" applyFont="1" applyFill="1" applyBorder="1" applyAlignment="1">
      <alignment horizontal="center" vertical="center" wrapText="1"/>
    </xf>
    <xf numFmtId="0" fontId="16" fillId="17" borderId="20" xfId="3" applyFont="1" applyFill="1" applyBorder="1" applyAlignment="1" applyProtection="1">
      <alignment horizontal="center" vertical="center" wrapText="1"/>
    </xf>
    <xf numFmtId="164" fontId="17" fillId="11" borderId="20" xfId="1" applyNumberFormat="1" applyFont="1" applyFill="1" applyBorder="1" applyAlignment="1">
      <alignment horizontal="center" vertical="center" wrapText="1"/>
    </xf>
    <xf numFmtId="0" fontId="18" fillId="18" borderId="20" xfId="3" applyFont="1" applyFill="1" applyBorder="1" applyAlignment="1" applyProtection="1">
      <alignment horizontal="center" vertical="center" wrapText="1"/>
    </xf>
    <xf numFmtId="164" fontId="18" fillId="18" borderId="20" xfId="1" applyNumberFormat="1" applyFont="1" applyFill="1" applyBorder="1" applyAlignment="1" applyProtection="1">
      <alignment horizontal="center" vertical="center" wrapText="1"/>
    </xf>
    <xf numFmtId="164" fontId="8" fillId="8" borderId="20" xfId="1" applyNumberFormat="1" applyFont="1" applyFill="1" applyBorder="1" applyAlignment="1">
      <alignment horizontal="center" vertical="center" wrapText="1"/>
    </xf>
    <xf numFmtId="1" fontId="5" fillId="8" borderId="15" xfId="1" applyNumberFormat="1" applyFont="1" applyFill="1" applyBorder="1" applyAlignment="1" applyProtection="1">
      <alignment horizontal="center" vertical="center" wrapText="1"/>
    </xf>
    <xf numFmtId="164" fontId="32" fillId="8" borderId="12" xfId="1" applyNumberFormat="1" applyFont="1" applyFill="1" applyBorder="1" applyAlignment="1">
      <alignment horizontal="center" vertical="center" wrapText="1"/>
    </xf>
    <xf numFmtId="0" fontId="5" fillId="8" borderId="13" xfId="3" applyFont="1" applyFill="1" applyBorder="1" applyAlignment="1" applyProtection="1">
      <alignment horizontal="center" vertical="center" wrapText="1"/>
    </xf>
    <xf numFmtId="0" fontId="11" fillId="8" borderId="13" xfId="3" applyFont="1" applyFill="1" applyBorder="1" applyAlignment="1" applyProtection="1">
      <alignment horizontal="center" vertical="center" wrapText="1"/>
    </xf>
    <xf numFmtId="166" fontId="23" fillId="19" borderId="13" xfId="5" applyNumberFormat="1" applyFont="1" applyFill="1" applyBorder="1" applyAlignment="1">
      <alignment horizontal="center" vertical="center" wrapText="1"/>
    </xf>
    <xf numFmtId="49" fontId="18" fillId="18" borderId="13" xfId="3" applyNumberFormat="1" applyFont="1" applyFill="1" applyBorder="1" applyAlignment="1" applyProtection="1">
      <alignment horizontal="center" vertical="center" wrapText="1"/>
    </xf>
    <xf numFmtId="0" fontId="18" fillId="18" borderId="13" xfId="3" applyFont="1" applyFill="1" applyBorder="1" applyAlignment="1" applyProtection="1">
      <alignment horizontal="center" vertical="center" wrapText="1"/>
    </xf>
    <xf numFmtId="0" fontId="26" fillId="18" borderId="13" xfId="3" applyFont="1" applyFill="1" applyBorder="1" applyAlignment="1" applyProtection="1">
      <alignment horizontal="center" vertical="center" wrapText="1"/>
    </xf>
    <xf numFmtId="49" fontId="5" fillId="8" borderId="13" xfId="3" applyNumberFormat="1" applyFont="1" applyFill="1" applyBorder="1" applyAlignment="1" applyProtection="1">
      <alignment horizontal="center" vertical="center" wrapText="1"/>
    </xf>
    <xf numFmtId="0" fontId="33" fillId="8" borderId="0" xfId="3" applyFont="1" applyFill="1" applyAlignment="1" applyProtection="1">
      <alignment horizontal="center" vertical="center" wrapText="1"/>
    </xf>
    <xf numFmtId="0" fontId="12" fillId="8" borderId="11" xfId="3" applyFont="1" applyFill="1" applyBorder="1" applyAlignment="1" applyProtection="1">
      <alignment horizontal="center" vertical="center" wrapText="1"/>
    </xf>
    <xf numFmtId="0" fontId="3" fillId="0" borderId="0" xfId="3" applyFont="1" applyFill="1" applyAlignment="1" applyProtection="1">
      <alignment vertical="center" wrapText="1"/>
    </xf>
    <xf numFmtId="9" fontId="3" fillId="0" borderId="0" xfId="2" applyFont="1" applyFill="1" applyAlignment="1" applyProtection="1">
      <alignment horizontal="center" vertical="center" wrapText="1"/>
    </xf>
    <xf numFmtId="0" fontId="5" fillId="9" borderId="0" xfId="3" applyFont="1" applyFill="1" applyAlignment="1" applyProtection="1">
      <alignment horizontal="center" vertical="center" wrapText="1"/>
    </xf>
    <xf numFmtId="1" fontId="5" fillId="0" borderId="0" xfId="3" applyNumberFormat="1" applyFont="1" applyFill="1" applyAlignment="1" applyProtection="1">
      <alignment horizontal="center" vertical="center" wrapText="1"/>
    </xf>
    <xf numFmtId="49" fontId="12" fillId="8" borderId="12" xfId="3" applyNumberFormat="1" applyFont="1" applyFill="1" applyBorder="1" applyAlignment="1" applyProtection="1">
      <alignment horizontal="center" vertical="center" wrapText="1"/>
    </xf>
    <xf numFmtId="49" fontId="12" fillId="8" borderId="11" xfId="3" applyNumberFormat="1" applyFont="1" applyFill="1" applyBorder="1" applyAlignment="1" applyProtection="1">
      <alignment horizontal="center" vertical="center" wrapText="1"/>
    </xf>
    <xf numFmtId="0" fontId="36" fillId="8" borderId="11" xfId="3" applyFont="1" applyFill="1" applyBorder="1" applyAlignment="1" applyProtection="1">
      <alignment horizontal="center" vertical="center" wrapText="1"/>
    </xf>
    <xf numFmtId="49" fontId="12" fillId="8" borderId="13" xfId="3" applyNumberFormat="1" applyFont="1" applyFill="1" applyBorder="1" applyAlignment="1" applyProtection="1">
      <alignment horizontal="center" vertical="center" wrapText="1"/>
    </xf>
    <xf numFmtId="0" fontId="12" fillId="8" borderId="13" xfId="3" applyFont="1" applyFill="1" applyBorder="1" applyAlignment="1" applyProtection="1">
      <alignment horizontal="center" vertical="center" wrapText="1"/>
    </xf>
    <xf numFmtId="0" fontId="25" fillId="8" borderId="13" xfId="3" applyFont="1" applyFill="1" applyBorder="1" applyAlignment="1" applyProtection="1">
      <alignment horizontal="center" vertical="center" wrapText="1"/>
    </xf>
    <xf numFmtId="0" fontId="12" fillId="8" borderId="12" xfId="0" applyFont="1" applyFill="1" applyBorder="1" applyAlignment="1">
      <alignment horizontal="center" vertical="center" wrapText="1"/>
    </xf>
    <xf numFmtId="0" fontId="12" fillId="8" borderId="11" xfId="0" applyFont="1" applyFill="1" applyBorder="1" applyAlignment="1">
      <alignment horizontal="center" vertical="center" wrapText="1"/>
    </xf>
    <xf numFmtId="0" fontId="25" fillId="8" borderId="15" xfId="3" applyFont="1" applyFill="1" applyBorder="1" applyAlignment="1" applyProtection="1">
      <alignment horizontal="center" vertical="center" wrapText="1"/>
    </xf>
    <xf numFmtId="0" fontId="12" fillId="8" borderId="15" xfId="3" applyFont="1" applyFill="1" applyBorder="1" applyAlignment="1" applyProtection="1">
      <alignment horizontal="center" vertical="center" wrapText="1"/>
    </xf>
    <xf numFmtId="1" fontId="12" fillId="8" borderId="11" xfId="3" applyNumberFormat="1" applyFont="1" applyFill="1" applyBorder="1" applyAlignment="1" applyProtection="1">
      <alignment horizontal="center" vertical="center" wrapText="1"/>
    </xf>
    <xf numFmtId="1" fontId="12" fillId="8" borderId="12" xfId="3" applyNumberFormat="1" applyFont="1" applyFill="1" applyBorder="1" applyAlignment="1" applyProtection="1">
      <alignment horizontal="center" vertical="center" wrapText="1"/>
    </xf>
    <xf numFmtId="164" fontId="12" fillId="8" borderId="12" xfId="1" applyNumberFormat="1" applyFont="1" applyFill="1" applyBorder="1" applyAlignment="1" applyProtection="1">
      <alignment horizontal="center" vertical="center" wrapText="1"/>
    </xf>
    <xf numFmtId="164" fontId="12" fillId="8" borderId="0" xfId="1" applyNumberFormat="1" applyFont="1" applyFill="1" applyBorder="1" applyAlignment="1">
      <alignment horizontal="center" vertical="center" wrapText="1"/>
    </xf>
    <xf numFmtId="0" fontId="12" fillId="8" borderId="0" xfId="3" applyFont="1" applyFill="1" applyAlignment="1" applyProtection="1">
      <alignment horizontal="center" vertical="center" wrapText="1"/>
    </xf>
    <xf numFmtId="0" fontId="25" fillId="8" borderId="11" xfId="3" applyFont="1" applyFill="1" applyBorder="1" applyAlignment="1" applyProtection="1">
      <alignment horizontal="center" vertical="center" wrapText="1"/>
    </xf>
    <xf numFmtId="164" fontId="12" fillId="8" borderId="11" xfId="1" applyNumberFormat="1" applyFont="1" applyFill="1" applyBorder="1" applyAlignment="1" applyProtection="1">
      <alignment horizontal="center" vertical="center" wrapText="1"/>
    </xf>
    <xf numFmtId="0" fontId="20" fillId="18" borderId="0" xfId="0" applyFont="1" applyFill="1" applyBorder="1" applyAlignment="1">
      <alignment horizontal="center" vertical="center" wrapText="1"/>
    </xf>
    <xf numFmtId="0" fontId="12" fillId="8" borderId="12" xfId="3" applyFont="1" applyFill="1" applyBorder="1" applyAlignment="1" applyProtection="1">
      <alignment horizontal="center" vertical="center" wrapText="1"/>
    </xf>
    <xf numFmtId="1" fontId="4" fillId="2" borderId="7" xfId="3" applyNumberFormat="1" applyFont="1" applyFill="1" applyBorder="1" applyAlignment="1" applyProtection="1">
      <alignment horizontal="center" vertical="center" wrapText="1"/>
    </xf>
    <xf numFmtId="41" fontId="37" fillId="2" borderId="5" xfId="1" applyFont="1" applyFill="1" applyBorder="1" applyAlignment="1" applyProtection="1">
      <alignment horizontal="center" vertical="center" wrapText="1"/>
    </xf>
    <xf numFmtId="0" fontId="37" fillId="2" borderId="6" xfId="3" applyFont="1" applyFill="1" applyBorder="1" applyAlignment="1" applyProtection="1">
      <alignment horizontal="center" vertical="center" wrapText="1"/>
    </xf>
    <xf numFmtId="0" fontId="38" fillId="0" borderId="0" xfId="3" applyFont="1" applyFill="1" applyAlignment="1" applyProtection="1">
      <alignment horizontal="center" vertical="center" wrapText="1"/>
    </xf>
    <xf numFmtId="168" fontId="8" fillId="8" borderId="12" xfId="1" applyNumberFormat="1" applyFont="1" applyFill="1" applyBorder="1" applyAlignment="1">
      <alignment horizontal="center" vertical="center" wrapText="1"/>
    </xf>
    <xf numFmtId="0" fontId="9" fillId="8" borderId="13" xfId="0" applyFont="1" applyFill="1" applyBorder="1" applyAlignment="1">
      <alignment horizontal="center" vertical="center" wrapText="1"/>
    </xf>
    <xf numFmtId="0" fontId="8" fillId="8" borderId="17" xfId="0" applyFont="1" applyFill="1" applyBorder="1" applyAlignment="1">
      <alignment horizontal="center" vertical="center" wrapText="1"/>
    </xf>
    <xf numFmtId="1" fontId="8" fillId="8" borderId="13" xfId="0" applyNumberFormat="1" applyFont="1" applyFill="1" applyBorder="1" applyAlignment="1">
      <alignment horizontal="center" vertical="center" wrapText="1"/>
    </xf>
    <xf numFmtId="1" fontId="8" fillId="8" borderId="17" xfId="0" applyNumberFormat="1" applyFont="1" applyFill="1" applyBorder="1" applyAlignment="1">
      <alignment horizontal="center" vertical="center" wrapText="1"/>
    </xf>
    <xf numFmtId="164" fontId="8" fillId="8" borderId="17" xfId="1" applyNumberFormat="1" applyFont="1" applyFill="1" applyBorder="1" applyAlignment="1">
      <alignment horizontal="center" vertical="center" wrapText="1"/>
    </xf>
    <xf numFmtId="0" fontId="14" fillId="8" borderId="11" xfId="0" applyFont="1" applyFill="1" applyBorder="1" applyAlignment="1">
      <alignment horizontal="center" vertical="center" wrapText="1"/>
    </xf>
    <xf numFmtId="168" fontId="8" fillId="8" borderId="11" xfId="1" applyNumberFormat="1" applyFont="1" applyFill="1" applyBorder="1" applyAlignment="1">
      <alignment horizontal="center" vertical="center" wrapText="1"/>
    </xf>
    <xf numFmtId="1" fontId="8" fillId="8" borderId="12" xfId="1" applyNumberFormat="1" applyFont="1" applyFill="1" applyBorder="1" applyAlignment="1">
      <alignment horizontal="center" vertical="center" wrapText="1"/>
    </xf>
    <xf numFmtId="43" fontId="8" fillId="8" borderId="12" xfId="1" applyNumberFormat="1" applyFont="1" applyFill="1" applyBorder="1" applyAlignment="1">
      <alignment horizontal="center" vertical="center" wrapText="1"/>
    </xf>
    <xf numFmtId="168" fontId="14" fillId="8" borderId="12" xfId="1" applyNumberFormat="1" applyFont="1" applyFill="1" applyBorder="1" applyAlignment="1">
      <alignment horizontal="center" vertical="center" wrapText="1"/>
    </xf>
    <xf numFmtId="0" fontId="21" fillId="18" borderId="23" xfId="0" applyFont="1" applyFill="1" applyBorder="1" applyAlignment="1">
      <alignment horizontal="center" vertical="center" wrapText="1"/>
    </xf>
    <xf numFmtId="0" fontId="20" fillId="18" borderId="19" xfId="0" applyFont="1" applyFill="1" applyBorder="1" applyAlignment="1">
      <alignment horizontal="center" vertical="center" wrapText="1"/>
    </xf>
    <xf numFmtId="166" fontId="23" fillId="19" borderId="20" xfId="5" applyNumberFormat="1" applyFont="1" applyFill="1" applyBorder="1" applyAlignment="1">
      <alignment horizontal="center" vertical="center" wrapText="1"/>
    </xf>
    <xf numFmtId="164" fontId="37" fillId="2" borderId="2" xfId="1" applyNumberFormat="1" applyFont="1" applyFill="1" applyBorder="1" applyAlignment="1" applyProtection="1">
      <alignment horizontal="center" vertical="center" wrapText="1"/>
    </xf>
    <xf numFmtId="164" fontId="37" fillId="2" borderId="3" xfId="1" applyNumberFormat="1" applyFont="1" applyFill="1" applyBorder="1" applyAlignment="1" applyProtection="1">
      <alignment horizontal="center" vertical="center" wrapText="1"/>
    </xf>
    <xf numFmtId="1" fontId="37" fillId="2" borderId="2" xfId="3" applyNumberFormat="1" applyFont="1" applyFill="1" applyBorder="1" applyAlignment="1" applyProtection="1">
      <alignment horizontal="center" vertical="center" wrapText="1"/>
    </xf>
    <xf numFmtId="1" fontId="37" fillId="2" borderId="3" xfId="3" applyNumberFormat="1" applyFont="1" applyFill="1" applyBorder="1" applyAlignment="1" applyProtection="1">
      <alignment horizontal="center" vertical="center" wrapText="1"/>
    </xf>
    <xf numFmtId="1" fontId="37" fillId="2" borderId="4" xfId="3" applyNumberFormat="1" applyFont="1" applyFill="1" applyBorder="1" applyAlignment="1" applyProtection="1">
      <alignment horizontal="center" vertical="center" wrapText="1"/>
    </xf>
    <xf numFmtId="0" fontId="37" fillId="2" borderId="2" xfId="3" applyFont="1" applyFill="1" applyBorder="1" applyAlignment="1" applyProtection="1">
      <alignment horizontal="center" vertical="center" wrapText="1"/>
    </xf>
    <xf numFmtId="0" fontId="37" fillId="2" borderId="3" xfId="3" applyFont="1" applyFill="1" applyBorder="1" applyAlignment="1" applyProtection="1">
      <alignment horizontal="center" vertical="center" wrapText="1"/>
    </xf>
    <xf numFmtId="0" fontId="37" fillId="2" borderId="4" xfId="3" applyFont="1" applyFill="1" applyBorder="1" applyAlignment="1" applyProtection="1">
      <alignment horizontal="center" vertical="center" wrapText="1"/>
    </xf>
  </cellXfs>
  <cellStyles count="6">
    <cellStyle name="Millares [0]" xfId="1" builtinId="6"/>
    <cellStyle name="Moneda [0] 2" xfId="5" xr:uid="{3E5A86BE-1FA7-4F9D-BC9A-C520A82E0DDD}"/>
    <cellStyle name="Normal" xfId="0" builtinId="0"/>
    <cellStyle name="Normal 11" xfId="3" xr:uid="{F7D8E6B5-418C-42CD-A68D-B98A3DB83BB5}"/>
    <cellStyle name="Normal 2 3" xfId="4" xr:uid="{E94BE162-D784-4C8B-B349-97818BEDFA83}"/>
    <cellStyle name="Porcentaje" xfId="2" builtinId="5"/>
  </cellStyles>
  <dxfs count="1">
    <dxf>
      <fill>
        <patternFill patternType="solid">
          <fgColor rgb="FF7030A0"/>
          <bgColor rgb="FF000000"/>
        </patternFill>
      </fill>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BD87-117F-4BAF-96FA-F52264B3E97C}">
  <dimension ref="A1:CJ1645"/>
  <sheetViews>
    <sheetView tabSelected="1" showRuler="0" topLeftCell="A2" zoomScale="70" zoomScaleNormal="70" zoomScaleSheetLayoutView="55" zoomScalePageLayoutView="70" workbookViewId="0">
      <pane ySplit="2" topLeftCell="A4" activePane="bottomLeft" state="frozen"/>
      <selection activeCell="A2" sqref="A2"/>
      <selection pane="bottomLeft" activeCell="O67" sqref="O67"/>
    </sheetView>
  </sheetViews>
  <sheetFormatPr baseColWidth="10" defaultColWidth="8.85546875" defaultRowHeight="20.25" customHeight="1" x14ac:dyDescent="0.25"/>
  <cols>
    <col min="1" max="1" width="12.42578125" style="7" customWidth="1"/>
    <col min="2" max="2" width="13.140625" style="7" customWidth="1"/>
    <col min="3" max="3" width="26.28515625" style="7" customWidth="1"/>
    <col min="4" max="5" width="18.7109375" style="7" customWidth="1"/>
    <col min="6" max="6" width="30.42578125" style="7" customWidth="1"/>
    <col min="7" max="7" width="33.85546875" style="7" customWidth="1"/>
    <col min="8" max="8" width="37.7109375" style="7" customWidth="1"/>
    <col min="9" max="9" width="31.140625" style="7" customWidth="1"/>
    <col min="10" max="10" width="38" style="7" customWidth="1"/>
    <col min="11" max="11" width="21.42578125" style="7" customWidth="1"/>
    <col min="12" max="12" width="21" style="273" customWidth="1"/>
    <col min="13" max="13" width="24.5703125" style="7" customWidth="1"/>
    <col min="14" max="14" width="22" style="7" customWidth="1"/>
    <col min="15" max="15" width="31.42578125" style="7" customWidth="1"/>
    <col min="16" max="16" width="22.5703125" style="7" customWidth="1"/>
    <col min="17" max="17" width="31.42578125" style="7" customWidth="1"/>
    <col min="18" max="18" width="26" style="7" customWidth="1"/>
    <col min="19" max="19" width="37" style="7" customWidth="1"/>
    <col min="20" max="20" width="27.7109375" style="7" customWidth="1"/>
    <col min="21" max="21" width="22.28515625" style="7" customWidth="1"/>
    <col min="22" max="22" width="25.85546875" style="7" customWidth="1"/>
    <col min="23" max="23" width="33" style="7" customWidth="1"/>
    <col min="24" max="24" width="72.85546875" style="7" customWidth="1"/>
    <col min="25" max="25" width="31.5703125" style="7" customWidth="1"/>
    <col min="26" max="26" width="31.7109375" style="7" customWidth="1"/>
    <col min="27" max="27" width="28.140625" style="7" customWidth="1"/>
    <col min="28" max="29" width="25.28515625" style="7" customWidth="1"/>
    <col min="30" max="30" width="22.5703125" style="7" customWidth="1"/>
    <col min="31" max="31" width="19.85546875" style="7" customWidth="1"/>
    <col min="32" max="32" width="21.28515625" style="7" customWidth="1"/>
    <col min="33" max="34" width="29.7109375" style="7" customWidth="1"/>
    <col min="35" max="35" width="23.42578125" style="7" customWidth="1"/>
    <col min="36" max="36" width="19.7109375" style="7" customWidth="1"/>
    <col min="37" max="37" width="31" style="7" customWidth="1"/>
    <col min="38" max="39" width="22.140625" style="7" customWidth="1"/>
    <col min="40" max="40" width="49" style="7" customWidth="1"/>
    <col min="41" max="41" width="22.140625" style="7" customWidth="1"/>
    <col min="42" max="42" width="25.28515625" style="7" customWidth="1"/>
    <col min="43" max="43" width="23" style="8" customWidth="1"/>
    <col min="44" max="44" width="19.85546875" style="274" customWidth="1"/>
    <col min="45" max="45" width="22.28515625" style="274" customWidth="1"/>
    <col min="46" max="46" width="23.85546875" style="274" customWidth="1"/>
    <col min="47" max="56" width="30.5703125" style="6" customWidth="1"/>
    <col min="57" max="66" width="28.42578125" style="6" customWidth="1"/>
    <col min="67" max="76" width="28.140625" style="6" customWidth="1"/>
    <col min="77" max="83" width="31" style="6" customWidth="1"/>
    <col min="84" max="84" width="23" style="6" customWidth="1"/>
    <col min="85" max="88" width="30.85546875" style="6" customWidth="1"/>
    <col min="89" max="16384" width="8.85546875" style="7"/>
  </cols>
  <sheetData>
    <row r="1" spans="1:88" s="4" customFormat="1" ht="84.75" hidden="1" customHeight="1" x14ac:dyDescent="0.25">
      <c r="A1" s="1"/>
      <c r="B1" s="1"/>
      <c r="C1" s="1"/>
      <c r="D1" s="1"/>
      <c r="E1" s="1"/>
      <c r="F1" s="1"/>
      <c r="G1" s="1"/>
      <c r="H1" s="1"/>
      <c r="I1" s="1"/>
      <c r="J1" s="1"/>
      <c r="K1" s="1"/>
      <c r="L1" s="1"/>
      <c r="M1" s="1"/>
      <c r="N1" s="1"/>
      <c r="O1" s="1"/>
      <c r="P1" s="1"/>
      <c r="Q1" s="1"/>
      <c r="R1" s="1"/>
      <c r="S1" s="1"/>
      <c r="T1" s="1"/>
      <c r="U1" s="1"/>
      <c r="V1" s="1"/>
      <c r="W1" s="2"/>
      <c r="X1" s="1"/>
      <c r="Y1" s="1"/>
      <c r="Z1" s="1"/>
      <c r="AA1" s="1"/>
      <c r="AB1" s="1"/>
      <c r="AC1" s="1"/>
      <c r="AD1" s="1"/>
      <c r="AE1" s="2"/>
      <c r="AF1" s="2"/>
      <c r="AG1" s="1"/>
      <c r="AH1" s="1"/>
      <c r="AI1" s="1" t="s">
        <v>2367</v>
      </c>
      <c r="AJ1" s="1"/>
      <c r="AK1" s="1"/>
      <c r="AL1" s="1"/>
      <c r="AM1" s="1"/>
      <c r="AN1" s="2"/>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row>
    <row r="2" spans="1:88" s="297" customFormat="1" ht="65.25" customHeight="1" thickBot="1" x14ac:dyDescent="0.3">
      <c r="A2" s="317" t="s">
        <v>0</v>
      </c>
      <c r="B2" s="318"/>
      <c r="C2" s="319"/>
      <c r="D2" s="317" t="s">
        <v>1</v>
      </c>
      <c r="E2" s="318"/>
      <c r="F2" s="319"/>
      <c r="G2" s="317" t="s">
        <v>2</v>
      </c>
      <c r="H2" s="318"/>
      <c r="I2" s="318"/>
      <c r="J2" s="318"/>
      <c r="K2" s="318"/>
      <c r="L2" s="318"/>
      <c r="M2" s="319"/>
      <c r="N2" s="317" t="s">
        <v>3</v>
      </c>
      <c r="O2" s="319"/>
      <c r="P2" s="317" t="s">
        <v>4</v>
      </c>
      <c r="Q2" s="318"/>
      <c r="R2" s="318"/>
      <c r="S2" s="318"/>
      <c r="T2" s="318"/>
      <c r="U2" s="318"/>
      <c r="V2" s="318"/>
      <c r="W2" s="318"/>
      <c r="X2" s="318"/>
      <c r="Y2" s="318"/>
      <c r="Z2" s="318"/>
      <c r="AA2" s="318"/>
      <c r="AB2" s="318"/>
      <c r="AC2" s="318"/>
      <c r="AD2" s="318"/>
      <c r="AE2" s="318"/>
      <c r="AF2" s="318"/>
      <c r="AG2" s="318"/>
      <c r="AH2" s="318"/>
      <c r="AI2" s="318"/>
      <c r="AJ2" s="318"/>
      <c r="AK2" s="318"/>
      <c r="AL2" s="318"/>
      <c r="AM2" s="318"/>
      <c r="AN2" s="319"/>
      <c r="AO2" s="295"/>
      <c r="AP2" s="296"/>
      <c r="AQ2" s="314" t="s">
        <v>2442</v>
      </c>
      <c r="AR2" s="315"/>
      <c r="AS2" s="315"/>
      <c r="AT2" s="316"/>
      <c r="AU2" s="312" t="s">
        <v>2443</v>
      </c>
      <c r="AV2" s="313"/>
      <c r="AW2" s="313"/>
      <c r="AX2" s="313"/>
      <c r="AY2" s="313"/>
      <c r="AZ2" s="313"/>
      <c r="BA2" s="313"/>
      <c r="BB2" s="313"/>
      <c r="BC2" s="313"/>
      <c r="BD2" s="313"/>
      <c r="BE2" s="313"/>
      <c r="BF2" s="313"/>
      <c r="BG2" s="313"/>
      <c r="BH2" s="313"/>
      <c r="BI2" s="313"/>
      <c r="BJ2" s="313"/>
      <c r="BK2" s="313"/>
      <c r="BL2" s="313"/>
      <c r="BM2" s="313"/>
      <c r="BN2" s="313"/>
      <c r="BO2" s="313"/>
      <c r="BP2" s="313"/>
      <c r="BQ2" s="313"/>
      <c r="BR2" s="313"/>
      <c r="BS2" s="313"/>
      <c r="BT2" s="313"/>
      <c r="BU2" s="313"/>
      <c r="BV2" s="313"/>
      <c r="BW2" s="313"/>
      <c r="BX2" s="313"/>
      <c r="BY2" s="313"/>
      <c r="BZ2" s="313"/>
      <c r="CA2" s="313"/>
      <c r="CB2" s="313"/>
      <c r="CC2" s="313"/>
      <c r="CD2" s="313"/>
      <c r="CE2" s="313"/>
      <c r="CF2" s="313"/>
      <c r="CG2" s="313"/>
      <c r="CH2" s="313"/>
      <c r="CI2" s="313"/>
      <c r="CJ2" s="313"/>
    </row>
    <row r="3" spans="1:88" s="18" customFormat="1" ht="81.75" customHeight="1" thickBot="1" x14ac:dyDescent="0.3">
      <c r="A3" s="5" t="s">
        <v>5</v>
      </c>
      <c r="B3" s="5" t="s">
        <v>6</v>
      </c>
      <c r="C3" s="9" t="s">
        <v>7</v>
      </c>
      <c r="D3" s="9" t="s">
        <v>8</v>
      </c>
      <c r="E3" s="9" t="s">
        <v>9</v>
      </c>
      <c r="F3" s="9" t="s">
        <v>10</v>
      </c>
      <c r="G3" s="5" t="s">
        <v>11</v>
      </c>
      <c r="H3" s="9" t="s">
        <v>12</v>
      </c>
      <c r="I3" s="9" t="s">
        <v>13</v>
      </c>
      <c r="J3" s="9" t="s">
        <v>14</v>
      </c>
      <c r="K3" s="9" t="s">
        <v>15</v>
      </c>
      <c r="L3" s="9" t="s">
        <v>16</v>
      </c>
      <c r="M3" s="9" t="s">
        <v>17</v>
      </c>
      <c r="N3" s="9" t="s">
        <v>18</v>
      </c>
      <c r="O3" s="9" t="s">
        <v>19</v>
      </c>
      <c r="P3" s="9" t="s">
        <v>20</v>
      </c>
      <c r="Q3" s="9" t="s">
        <v>21</v>
      </c>
      <c r="R3" s="9" t="s">
        <v>22</v>
      </c>
      <c r="S3" s="9" t="s">
        <v>23</v>
      </c>
      <c r="T3" s="9" t="s">
        <v>24</v>
      </c>
      <c r="U3" s="9" t="s">
        <v>25</v>
      </c>
      <c r="V3" s="9" t="s">
        <v>2457</v>
      </c>
      <c r="W3" s="9" t="s">
        <v>26</v>
      </c>
      <c r="X3" s="9" t="s">
        <v>27</v>
      </c>
      <c r="Y3" s="9" t="s">
        <v>28</v>
      </c>
      <c r="Z3" s="9" t="s">
        <v>24</v>
      </c>
      <c r="AA3" s="9" t="s">
        <v>29</v>
      </c>
      <c r="AB3" s="9" t="s">
        <v>30</v>
      </c>
      <c r="AC3" s="9" t="s">
        <v>2363</v>
      </c>
      <c r="AD3" s="9" t="s">
        <v>31</v>
      </c>
      <c r="AE3" s="9" t="s">
        <v>9</v>
      </c>
      <c r="AF3" s="9" t="s">
        <v>2365</v>
      </c>
      <c r="AG3" s="9" t="s">
        <v>32</v>
      </c>
      <c r="AH3" s="9" t="s">
        <v>2444</v>
      </c>
      <c r="AI3" s="9" t="s">
        <v>2367</v>
      </c>
      <c r="AJ3" s="9" t="s">
        <v>33</v>
      </c>
      <c r="AK3" s="9" t="s">
        <v>34</v>
      </c>
      <c r="AL3" s="9" t="s">
        <v>35</v>
      </c>
      <c r="AM3" s="9" t="s">
        <v>36</v>
      </c>
      <c r="AN3" s="9" t="s">
        <v>37</v>
      </c>
      <c r="AO3" s="9" t="s">
        <v>38</v>
      </c>
      <c r="AP3" s="294" t="s">
        <v>39</v>
      </c>
      <c r="AQ3" s="10" t="s">
        <v>40</v>
      </c>
      <c r="AR3" s="10" t="s">
        <v>41</v>
      </c>
      <c r="AS3" s="10" t="s">
        <v>42</v>
      </c>
      <c r="AT3" s="10" t="s">
        <v>43</v>
      </c>
      <c r="AU3" s="11" t="s">
        <v>44</v>
      </c>
      <c r="AV3" s="11" t="s">
        <v>45</v>
      </c>
      <c r="AW3" s="11" t="s">
        <v>46</v>
      </c>
      <c r="AX3" s="11" t="s">
        <v>47</v>
      </c>
      <c r="AY3" s="11" t="s">
        <v>48</v>
      </c>
      <c r="AZ3" s="11" t="s">
        <v>49</v>
      </c>
      <c r="BA3" s="11" t="s">
        <v>50</v>
      </c>
      <c r="BB3" s="11" t="s">
        <v>51</v>
      </c>
      <c r="BC3" s="12" t="s">
        <v>52</v>
      </c>
      <c r="BD3" s="12" t="s">
        <v>53</v>
      </c>
      <c r="BE3" s="13" t="s">
        <v>54</v>
      </c>
      <c r="BF3" s="13" t="s">
        <v>55</v>
      </c>
      <c r="BG3" s="13" t="s">
        <v>56</v>
      </c>
      <c r="BH3" s="13" t="s">
        <v>57</v>
      </c>
      <c r="BI3" s="13" t="s">
        <v>58</v>
      </c>
      <c r="BJ3" s="13" t="s">
        <v>59</v>
      </c>
      <c r="BK3" s="13" t="s">
        <v>60</v>
      </c>
      <c r="BL3" s="13" t="s">
        <v>61</v>
      </c>
      <c r="BM3" s="12" t="s">
        <v>62</v>
      </c>
      <c r="BN3" s="12" t="s">
        <v>63</v>
      </c>
      <c r="BO3" s="14" t="s">
        <v>64</v>
      </c>
      <c r="BP3" s="14" t="s">
        <v>65</v>
      </c>
      <c r="BQ3" s="14" t="s">
        <v>66</v>
      </c>
      <c r="BR3" s="14" t="s">
        <v>67</v>
      </c>
      <c r="BS3" s="14" t="s">
        <v>68</v>
      </c>
      <c r="BT3" s="14" t="s">
        <v>69</v>
      </c>
      <c r="BU3" s="14" t="s">
        <v>70</v>
      </c>
      <c r="BV3" s="14" t="s">
        <v>71</v>
      </c>
      <c r="BW3" s="12" t="s">
        <v>72</v>
      </c>
      <c r="BX3" s="12" t="s">
        <v>73</v>
      </c>
      <c r="BY3" s="15" t="s">
        <v>74</v>
      </c>
      <c r="BZ3" s="15" t="s">
        <v>75</v>
      </c>
      <c r="CA3" s="15" t="s">
        <v>76</v>
      </c>
      <c r="CB3" s="15" t="s">
        <v>77</v>
      </c>
      <c r="CC3" s="15" t="s">
        <v>78</v>
      </c>
      <c r="CD3" s="15" t="s">
        <v>79</v>
      </c>
      <c r="CE3" s="15" t="s">
        <v>80</v>
      </c>
      <c r="CF3" s="16" t="s">
        <v>81</v>
      </c>
      <c r="CG3" s="17" t="s">
        <v>82</v>
      </c>
      <c r="CH3" s="17" t="s">
        <v>83</v>
      </c>
      <c r="CI3" s="17" t="s">
        <v>84</v>
      </c>
      <c r="CJ3" s="17" t="s">
        <v>85</v>
      </c>
    </row>
    <row r="4" spans="1:88" s="27" customFormat="1" ht="91.5" customHeight="1" x14ac:dyDescent="0.25">
      <c r="A4" s="19" t="s">
        <v>86</v>
      </c>
      <c r="B4" s="19" t="s">
        <v>87</v>
      </c>
      <c r="C4" s="20" t="s">
        <v>88</v>
      </c>
      <c r="D4" s="21" t="s">
        <v>87</v>
      </c>
      <c r="E4" s="21" t="s">
        <v>89</v>
      </c>
      <c r="F4" s="21" t="s">
        <v>90</v>
      </c>
      <c r="G4" s="22" t="s">
        <v>91</v>
      </c>
      <c r="H4" s="22" t="s">
        <v>92</v>
      </c>
      <c r="I4" s="22" t="s">
        <v>93</v>
      </c>
      <c r="J4" s="22" t="s">
        <v>94</v>
      </c>
      <c r="K4" s="21">
        <v>20.3</v>
      </c>
      <c r="L4" s="21" t="s">
        <v>95</v>
      </c>
      <c r="M4" s="21">
        <v>21</v>
      </c>
      <c r="N4" s="21">
        <v>17</v>
      </c>
      <c r="O4" s="23" t="s">
        <v>96</v>
      </c>
      <c r="P4" s="21" t="s">
        <v>87</v>
      </c>
      <c r="Q4" s="23" t="s">
        <v>97</v>
      </c>
      <c r="R4" s="21">
        <v>1702</v>
      </c>
      <c r="S4" s="21" t="s">
        <v>98</v>
      </c>
      <c r="T4" s="21" t="s">
        <v>99</v>
      </c>
      <c r="U4" s="21">
        <v>1702048</v>
      </c>
      <c r="V4" s="21">
        <v>1702035</v>
      </c>
      <c r="W4" s="21" t="s">
        <v>100</v>
      </c>
      <c r="X4" s="21" t="s">
        <v>101</v>
      </c>
      <c r="Y4" s="21" t="s">
        <v>102</v>
      </c>
      <c r="Z4" s="21" t="s">
        <v>103</v>
      </c>
      <c r="AA4" s="21">
        <v>170204800</v>
      </c>
      <c r="AB4" s="21">
        <v>170203500</v>
      </c>
      <c r="AC4" s="21"/>
      <c r="AD4" s="21" t="s">
        <v>104</v>
      </c>
      <c r="AE4" s="22" t="s">
        <v>105</v>
      </c>
      <c r="AF4" s="22"/>
      <c r="AG4" s="21" t="s">
        <v>106</v>
      </c>
      <c r="AH4" s="21"/>
      <c r="AI4" s="21"/>
      <c r="AJ4" s="21" t="s">
        <v>107</v>
      </c>
      <c r="AK4" s="21" t="s">
        <v>2448</v>
      </c>
      <c r="AL4" s="21">
        <v>200</v>
      </c>
      <c r="AM4" s="21" t="s">
        <v>108</v>
      </c>
      <c r="AN4" s="22" t="s">
        <v>109</v>
      </c>
      <c r="AO4" s="21"/>
      <c r="AP4" s="24" t="s">
        <v>110</v>
      </c>
      <c r="AQ4" s="25">
        <v>0</v>
      </c>
      <c r="AR4" s="25">
        <v>0</v>
      </c>
      <c r="AS4" s="25">
        <v>50</v>
      </c>
      <c r="AT4" s="25">
        <v>150</v>
      </c>
      <c r="AU4" s="26"/>
      <c r="AV4" s="26"/>
      <c r="AW4" s="26"/>
      <c r="AX4" s="26"/>
      <c r="AY4" s="26"/>
      <c r="AZ4" s="26"/>
      <c r="BA4" s="26"/>
      <c r="BB4" s="26"/>
      <c r="BC4" s="26">
        <f t="shared" ref="BC4:BC6" si="0">SUM(AU4:BB4)</f>
        <v>0</v>
      </c>
      <c r="BD4" s="26">
        <f t="shared" ref="BD4:BD29" si="1">BC4-BA4</f>
        <v>0</v>
      </c>
      <c r="BE4" s="305">
        <v>0</v>
      </c>
      <c r="BF4" s="26"/>
      <c r="BG4" s="26"/>
      <c r="BH4" s="26"/>
      <c r="BI4" s="26"/>
      <c r="BJ4" s="26"/>
      <c r="BK4" s="26"/>
      <c r="BL4" s="26"/>
      <c r="BM4" s="26">
        <f>SUM(BE4:BL4)</f>
        <v>0</v>
      </c>
      <c r="BN4" s="26">
        <f t="shared" ref="BN4:BN29" si="2">BM4-BK4</f>
        <v>0</v>
      </c>
      <c r="BO4" s="26">
        <v>15407801.67</v>
      </c>
      <c r="BP4" s="26"/>
      <c r="BQ4" s="26"/>
      <c r="BR4" s="26"/>
      <c r="BS4" s="26"/>
      <c r="BT4" s="26"/>
      <c r="BU4" s="26"/>
      <c r="BV4" s="26"/>
      <c r="BW4" s="26">
        <f>SUM(BO4:BV4)</f>
        <v>15407801.67</v>
      </c>
      <c r="BX4" s="26">
        <f t="shared" ref="BX4:BX29" si="3">BW4-BU4</f>
        <v>15407801.67</v>
      </c>
      <c r="BY4" s="305">
        <v>36392115.409999996</v>
      </c>
      <c r="BZ4" s="26"/>
      <c r="CA4" s="26"/>
      <c r="CB4" s="26"/>
      <c r="CC4" s="26"/>
      <c r="CD4" s="26"/>
      <c r="CE4" s="26"/>
      <c r="CF4" s="26"/>
      <c r="CG4" s="26">
        <f>SUM(BY4:CF4)</f>
        <v>36392115.409999996</v>
      </c>
      <c r="CH4" s="26">
        <f t="shared" ref="CH4:CH29" si="4">CG4-CE4</f>
        <v>36392115.409999996</v>
      </c>
      <c r="CI4" s="26">
        <f>CG4+BW4+BM4+BC4</f>
        <v>51799917.079999998</v>
      </c>
      <c r="CJ4" s="26">
        <f t="shared" ref="CJ4:CJ29" si="5">CI4-CE4-BU4-BK4-BA4</f>
        <v>51799917.079999998</v>
      </c>
    </row>
    <row r="5" spans="1:88" s="36" customFormat="1" ht="71.25" customHeight="1" x14ac:dyDescent="0.25">
      <c r="A5" s="30" t="s">
        <v>114</v>
      </c>
      <c r="B5" s="30" t="s">
        <v>115</v>
      </c>
      <c r="C5" s="31" t="s">
        <v>116</v>
      </c>
      <c r="D5" s="30" t="s">
        <v>117</v>
      </c>
      <c r="E5" s="30" t="s">
        <v>118</v>
      </c>
      <c r="F5" s="30" t="s">
        <v>119</v>
      </c>
      <c r="G5" s="32" t="s">
        <v>120</v>
      </c>
      <c r="H5" s="32" t="s">
        <v>121</v>
      </c>
      <c r="I5" s="32" t="s">
        <v>122</v>
      </c>
      <c r="J5" s="33" t="s">
        <v>123</v>
      </c>
      <c r="K5" s="30">
        <v>22.6</v>
      </c>
      <c r="L5" s="24" t="s">
        <v>95</v>
      </c>
      <c r="M5" s="30">
        <v>20</v>
      </c>
      <c r="N5" s="30">
        <v>41</v>
      </c>
      <c r="O5" s="30" t="s">
        <v>124</v>
      </c>
      <c r="P5" s="30">
        <v>27</v>
      </c>
      <c r="Q5" s="30" t="s">
        <v>125</v>
      </c>
      <c r="R5" s="30">
        <v>4103</v>
      </c>
      <c r="S5" s="30" t="s">
        <v>126</v>
      </c>
      <c r="T5" s="24" t="s">
        <v>127</v>
      </c>
      <c r="U5" s="30">
        <v>4103016</v>
      </c>
      <c r="V5" s="30" t="s">
        <v>128</v>
      </c>
      <c r="W5" s="30" t="s">
        <v>129</v>
      </c>
      <c r="X5" s="30" t="s">
        <v>130</v>
      </c>
      <c r="Y5" s="30" t="s">
        <v>131</v>
      </c>
      <c r="Z5" s="24" t="s">
        <v>132</v>
      </c>
      <c r="AA5" s="30">
        <v>410301600</v>
      </c>
      <c r="AB5" s="30" t="s">
        <v>133</v>
      </c>
      <c r="AC5" s="30"/>
      <c r="AD5" s="21" t="s">
        <v>104</v>
      </c>
      <c r="AE5" s="32"/>
      <c r="AF5" s="32" t="s">
        <v>2385</v>
      </c>
      <c r="AG5" s="30" t="s">
        <v>129</v>
      </c>
      <c r="AH5" s="30"/>
      <c r="AI5" s="30"/>
      <c r="AJ5" s="30" t="s">
        <v>134</v>
      </c>
      <c r="AK5" s="23" t="s">
        <v>1748</v>
      </c>
      <c r="AL5" s="30" t="s">
        <v>135</v>
      </c>
      <c r="AM5" s="21" t="s">
        <v>108</v>
      </c>
      <c r="AN5" s="32" t="s">
        <v>136</v>
      </c>
      <c r="AO5" s="30" t="s">
        <v>137</v>
      </c>
      <c r="AP5" s="24" t="s">
        <v>138</v>
      </c>
      <c r="AQ5" s="34">
        <v>0</v>
      </c>
      <c r="AR5" s="34">
        <v>2</v>
      </c>
      <c r="AS5" s="34">
        <v>0</v>
      </c>
      <c r="AT5" s="34">
        <v>0</v>
      </c>
      <c r="AU5" s="35"/>
      <c r="AV5" s="35"/>
      <c r="AW5" s="35"/>
      <c r="AX5" s="35"/>
      <c r="AY5" s="35"/>
      <c r="AZ5" s="35"/>
      <c r="BA5" s="35"/>
      <c r="BB5" s="35"/>
      <c r="BC5" s="35">
        <f t="shared" si="0"/>
        <v>0</v>
      </c>
      <c r="BD5" s="35">
        <f t="shared" si="1"/>
        <v>0</v>
      </c>
      <c r="BE5" s="35">
        <v>0</v>
      </c>
      <c r="BF5" s="35"/>
      <c r="BG5" s="35"/>
      <c r="BH5" s="35"/>
      <c r="BI5" s="35"/>
      <c r="BJ5" s="35"/>
      <c r="BK5" s="35">
        <v>5000000000</v>
      </c>
      <c r="BL5" s="35"/>
      <c r="BM5" s="35">
        <f t="shared" ref="BM5:BM6" si="6">SUM(BE5:BL5)</f>
        <v>5000000000</v>
      </c>
      <c r="BN5" s="35">
        <f t="shared" si="2"/>
        <v>0</v>
      </c>
      <c r="BO5" s="35"/>
      <c r="BP5" s="35"/>
      <c r="BQ5" s="35"/>
      <c r="BR5" s="35"/>
      <c r="BS5" s="35"/>
      <c r="BT5" s="35"/>
      <c r="BU5" s="35"/>
      <c r="BV5" s="35"/>
      <c r="BW5" s="35">
        <f t="shared" ref="BW5:BW6" si="7">SUM(BO5:BV5)</f>
        <v>0</v>
      </c>
      <c r="BX5" s="35">
        <f t="shared" si="3"/>
        <v>0</v>
      </c>
      <c r="BY5" s="35"/>
      <c r="BZ5" s="35"/>
      <c r="CA5" s="35"/>
      <c r="CB5" s="35"/>
      <c r="CC5" s="35"/>
      <c r="CD5" s="35"/>
      <c r="CE5" s="35"/>
      <c r="CF5" s="35"/>
      <c r="CG5" s="35">
        <f t="shared" ref="CG5:CG6" si="8">SUM(BY5:CF5)</f>
        <v>0</v>
      </c>
      <c r="CH5" s="35">
        <f t="shared" si="4"/>
        <v>0</v>
      </c>
      <c r="CI5" s="35">
        <f t="shared" ref="CI5:CI6" si="9">CG5+BW5+BM5+BC5</f>
        <v>5000000000</v>
      </c>
      <c r="CJ5" s="35">
        <f t="shared" si="5"/>
        <v>0</v>
      </c>
    </row>
    <row r="6" spans="1:88" s="48" customFormat="1" ht="67.5" customHeight="1" x14ac:dyDescent="0.25">
      <c r="A6" s="30" t="s">
        <v>287</v>
      </c>
      <c r="B6" s="19" t="s">
        <v>115</v>
      </c>
      <c r="C6" s="20" t="s">
        <v>116</v>
      </c>
      <c r="D6" s="19" t="s">
        <v>144</v>
      </c>
      <c r="E6" s="19" t="s">
        <v>288</v>
      </c>
      <c r="F6" s="42" t="s">
        <v>289</v>
      </c>
      <c r="G6" s="43" t="s">
        <v>290</v>
      </c>
      <c r="H6" s="43" t="s">
        <v>291</v>
      </c>
      <c r="I6" s="43" t="s">
        <v>292</v>
      </c>
      <c r="J6" s="43" t="s">
        <v>293</v>
      </c>
      <c r="K6" s="42">
        <v>194390</v>
      </c>
      <c r="L6" s="24" t="s">
        <v>166</v>
      </c>
      <c r="M6" s="42">
        <v>195390</v>
      </c>
      <c r="N6" s="42">
        <v>40</v>
      </c>
      <c r="O6" s="42" t="s">
        <v>294</v>
      </c>
      <c r="P6" s="42">
        <v>24</v>
      </c>
      <c r="Q6" s="42" t="s">
        <v>295</v>
      </c>
      <c r="R6" s="42" t="s">
        <v>296</v>
      </c>
      <c r="S6" s="42" t="s">
        <v>297</v>
      </c>
      <c r="T6" s="21" t="s">
        <v>298</v>
      </c>
      <c r="U6" s="42" t="s">
        <v>299</v>
      </c>
      <c r="V6" s="42" t="s">
        <v>300</v>
      </c>
      <c r="W6" s="42" t="s">
        <v>277</v>
      </c>
      <c r="X6" s="42" t="s">
        <v>301</v>
      </c>
      <c r="Y6" s="42" t="s">
        <v>302</v>
      </c>
      <c r="Z6" s="24" t="s">
        <v>303</v>
      </c>
      <c r="AA6" s="42" t="s">
        <v>304</v>
      </c>
      <c r="AB6" s="42" t="s">
        <v>305</v>
      </c>
      <c r="AC6" s="42"/>
      <c r="AD6" s="21" t="s">
        <v>104</v>
      </c>
      <c r="AE6" s="22" t="s">
        <v>306</v>
      </c>
      <c r="AF6" s="44"/>
      <c r="AG6" s="42" t="s">
        <v>307</v>
      </c>
      <c r="AH6" s="42"/>
      <c r="AI6" s="42"/>
      <c r="AJ6" s="42" t="s">
        <v>107</v>
      </c>
      <c r="AK6" s="42" t="s">
        <v>2455</v>
      </c>
      <c r="AL6" s="42" t="s">
        <v>308</v>
      </c>
      <c r="AM6" s="21" t="s">
        <v>108</v>
      </c>
      <c r="AN6" s="45" t="s">
        <v>309</v>
      </c>
      <c r="AO6" s="42"/>
      <c r="AP6" s="24" t="s">
        <v>110</v>
      </c>
      <c r="AQ6" s="46">
        <v>0</v>
      </c>
      <c r="AR6" s="46">
        <v>0</v>
      </c>
      <c r="AS6" s="46">
        <v>0</v>
      </c>
      <c r="AT6" s="34">
        <v>145</v>
      </c>
      <c r="AU6" s="35"/>
      <c r="AV6" s="35"/>
      <c r="AW6" s="35"/>
      <c r="AX6" s="35"/>
      <c r="AY6" s="35"/>
      <c r="AZ6" s="35"/>
      <c r="BA6" s="35"/>
      <c r="BB6" s="35"/>
      <c r="BC6" s="35">
        <f t="shared" si="0"/>
        <v>0</v>
      </c>
      <c r="BD6" s="35">
        <f t="shared" si="1"/>
        <v>0</v>
      </c>
      <c r="BE6" s="47"/>
      <c r="BF6" s="47"/>
      <c r="BG6" s="47"/>
      <c r="BH6" s="47"/>
      <c r="BI6" s="47"/>
      <c r="BJ6" s="47"/>
      <c r="BK6" s="47"/>
      <c r="BL6" s="47"/>
      <c r="BM6" s="47">
        <f t="shared" si="6"/>
        <v>0</v>
      </c>
      <c r="BN6" s="47">
        <f t="shared" si="2"/>
        <v>0</v>
      </c>
      <c r="BO6" s="47"/>
      <c r="BP6" s="47"/>
      <c r="BQ6" s="47"/>
      <c r="BR6" s="47"/>
      <c r="BS6" s="47"/>
      <c r="BT6" s="47"/>
      <c r="BU6" s="47"/>
      <c r="BV6" s="47"/>
      <c r="BW6" s="47">
        <f t="shared" si="7"/>
        <v>0</v>
      </c>
      <c r="BX6" s="47">
        <f t="shared" si="3"/>
        <v>0</v>
      </c>
      <c r="BY6" s="47"/>
      <c r="BZ6" s="47"/>
      <c r="CA6" s="47"/>
      <c r="CB6" s="47">
        <v>4865000100</v>
      </c>
      <c r="CC6" s="47"/>
      <c r="CD6" s="47"/>
      <c r="CE6" s="47"/>
      <c r="CF6" s="47"/>
      <c r="CG6" s="47">
        <f t="shared" si="8"/>
        <v>4865000100</v>
      </c>
      <c r="CH6" s="47">
        <f t="shared" si="4"/>
        <v>4865000100</v>
      </c>
      <c r="CI6" s="47">
        <f t="shared" si="9"/>
        <v>4865000100</v>
      </c>
      <c r="CJ6" s="47">
        <f t="shared" si="5"/>
        <v>4865000100</v>
      </c>
    </row>
    <row r="7" spans="1:88" ht="67.5" customHeight="1" x14ac:dyDescent="0.25">
      <c r="A7" s="49"/>
      <c r="B7" s="50"/>
      <c r="C7" s="50"/>
      <c r="D7" s="50"/>
      <c r="E7" s="50"/>
      <c r="F7" s="50"/>
      <c r="G7" s="50"/>
      <c r="H7" s="50"/>
      <c r="I7" s="50"/>
      <c r="J7" s="50"/>
      <c r="K7" s="50"/>
      <c r="L7" s="49"/>
      <c r="M7" s="50"/>
      <c r="N7" s="50"/>
      <c r="O7" s="50"/>
      <c r="P7" s="50"/>
      <c r="Q7" s="50"/>
      <c r="R7" s="50"/>
      <c r="S7" s="50"/>
      <c r="T7" s="50"/>
      <c r="U7" s="50"/>
      <c r="V7" s="50"/>
      <c r="W7" s="50"/>
      <c r="X7" s="50"/>
      <c r="Y7" s="50"/>
      <c r="Z7" s="49"/>
      <c r="AA7" s="50"/>
      <c r="AB7" s="50"/>
      <c r="AC7" s="50"/>
      <c r="AD7" s="50"/>
      <c r="AE7" s="50"/>
      <c r="AF7" s="50"/>
      <c r="AG7" s="50"/>
      <c r="AH7" s="50"/>
      <c r="AI7" s="50"/>
      <c r="AJ7" s="50"/>
      <c r="AK7" s="50"/>
      <c r="AL7" s="50"/>
      <c r="AM7" s="50"/>
      <c r="AN7" s="50"/>
      <c r="AO7" s="50"/>
      <c r="AP7" s="49"/>
      <c r="AQ7" s="50"/>
      <c r="AR7" s="50"/>
      <c r="AS7" s="50"/>
      <c r="AT7" s="49"/>
      <c r="AU7" s="51">
        <f t="shared" ref="AU7:BC7" si="10">AU8+AU154+AU338</f>
        <v>74114095870.830002</v>
      </c>
      <c r="AV7" s="51">
        <f t="shared" si="10"/>
        <v>907131350348.78979</v>
      </c>
      <c r="AW7" s="51">
        <f t="shared" si="10"/>
        <v>12813973414</v>
      </c>
      <c r="AX7" s="51">
        <f t="shared" si="10"/>
        <v>0</v>
      </c>
      <c r="AY7" s="51">
        <f t="shared" si="10"/>
        <v>298966926</v>
      </c>
      <c r="AZ7" s="51">
        <f t="shared" si="10"/>
        <v>102808441903</v>
      </c>
      <c r="BA7" s="51">
        <f t="shared" si="10"/>
        <v>165363861492.72</v>
      </c>
      <c r="BB7" s="51">
        <f t="shared" si="10"/>
        <v>321850699.56</v>
      </c>
      <c r="BC7" s="51">
        <f t="shared" si="10"/>
        <v>1262852540654.8997</v>
      </c>
      <c r="BD7" s="51">
        <f t="shared" si="1"/>
        <v>1097488679162.1797</v>
      </c>
      <c r="BE7" s="51">
        <f t="shared" ref="BE7:BM7" si="11">BE8+BE154+BE338</f>
        <v>54551924005.580002</v>
      </c>
      <c r="BF7" s="51">
        <f t="shared" si="11"/>
        <v>964240811141.70007</v>
      </c>
      <c r="BG7" s="51">
        <f t="shared" si="11"/>
        <v>12753973414</v>
      </c>
      <c r="BH7" s="51">
        <f t="shared" si="11"/>
        <v>0</v>
      </c>
      <c r="BI7" s="51">
        <f t="shared" si="11"/>
        <v>0</v>
      </c>
      <c r="BJ7" s="51">
        <f t="shared" si="11"/>
        <v>235637426384</v>
      </c>
      <c r="BK7" s="51">
        <f t="shared" si="11"/>
        <v>206503108552.49997</v>
      </c>
      <c r="BL7" s="51">
        <f t="shared" si="11"/>
        <v>135000000</v>
      </c>
      <c r="BM7" s="51">
        <f t="shared" si="11"/>
        <v>1473822243497.78</v>
      </c>
      <c r="BN7" s="51">
        <f t="shared" si="2"/>
        <v>1267319134945.28</v>
      </c>
      <c r="BO7" s="51">
        <f t="shared" ref="BO7:BW7" si="12">BO8+BO154+BO338</f>
        <v>56146800841.68</v>
      </c>
      <c r="BP7" s="51">
        <f t="shared" si="12"/>
        <v>1031736686919</v>
      </c>
      <c r="BQ7" s="51">
        <f t="shared" si="12"/>
        <v>12853973414</v>
      </c>
      <c r="BR7" s="51">
        <f t="shared" si="12"/>
        <v>0</v>
      </c>
      <c r="BS7" s="51">
        <f t="shared" si="12"/>
        <v>0</v>
      </c>
      <c r="BT7" s="51">
        <f t="shared" si="12"/>
        <v>152979886714</v>
      </c>
      <c r="BU7" s="51">
        <f t="shared" si="12"/>
        <v>153276534939.06</v>
      </c>
      <c r="BV7" s="51">
        <f t="shared" si="12"/>
        <v>1350000000</v>
      </c>
      <c r="BW7" s="51">
        <f t="shared" si="12"/>
        <v>1408343882827.7402</v>
      </c>
      <c r="BX7" s="51">
        <f t="shared" si="3"/>
        <v>1255067347888.6802</v>
      </c>
      <c r="BY7" s="51">
        <f t="shared" ref="BY7:CG7" si="13">BY8+BY154+BY338</f>
        <v>58665685622.570007</v>
      </c>
      <c r="BZ7" s="51">
        <f t="shared" si="13"/>
        <v>1103959725007.5002</v>
      </c>
      <c r="CA7" s="51">
        <f t="shared" si="13"/>
        <v>12813973414</v>
      </c>
      <c r="CB7" s="51">
        <f t="shared" si="13"/>
        <v>0</v>
      </c>
      <c r="CC7" s="51">
        <f t="shared" si="13"/>
        <v>0</v>
      </c>
      <c r="CD7" s="51">
        <f t="shared" si="13"/>
        <v>184789058500</v>
      </c>
      <c r="CE7" s="51">
        <f t="shared" si="13"/>
        <v>137053738832.84999</v>
      </c>
      <c r="CF7" s="51">
        <f t="shared" si="13"/>
        <v>1430000000</v>
      </c>
      <c r="CG7" s="51">
        <f t="shared" si="13"/>
        <v>1498712181376.9202</v>
      </c>
      <c r="CH7" s="51">
        <f t="shared" si="4"/>
        <v>1361658442544.0701</v>
      </c>
      <c r="CI7" s="51">
        <f>CI8+CI154+CI338</f>
        <v>5643730848357.3398</v>
      </c>
      <c r="CJ7" s="51">
        <f t="shared" si="5"/>
        <v>4981533604540.2109</v>
      </c>
    </row>
    <row r="8" spans="1:88" ht="67.5" customHeight="1" x14ac:dyDescent="0.25">
      <c r="A8" s="52"/>
      <c r="B8" s="53">
        <v>1</v>
      </c>
      <c r="C8" s="54"/>
      <c r="D8" s="54"/>
      <c r="E8" s="54"/>
      <c r="F8" s="54"/>
      <c r="G8" s="54"/>
      <c r="H8" s="54"/>
      <c r="I8" s="54"/>
      <c r="J8" s="54"/>
      <c r="K8" s="54"/>
      <c r="L8" s="52"/>
      <c r="M8" s="54"/>
      <c r="N8" s="54"/>
      <c r="O8" s="54"/>
      <c r="P8" s="54"/>
      <c r="Q8" s="54"/>
      <c r="R8" s="54"/>
      <c r="S8" s="54"/>
      <c r="T8" s="54"/>
      <c r="U8" s="54"/>
      <c r="V8" s="54"/>
      <c r="W8" s="54"/>
      <c r="X8" s="54"/>
      <c r="Y8" s="54"/>
      <c r="Z8" s="52"/>
      <c r="AA8" s="54"/>
      <c r="AB8" s="54"/>
      <c r="AC8" s="54"/>
      <c r="AD8" s="54"/>
      <c r="AE8" s="54"/>
      <c r="AF8" s="54"/>
      <c r="AG8" s="54"/>
      <c r="AH8" s="54"/>
      <c r="AI8" s="54"/>
      <c r="AJ8" s="54"/>
      <c r="AK8" s="54"/>
      <c r="AL8" s="54"/>
      <c r="AM8" s="54"/>
      <c r="AN8" s="54"/>
      <c r="AO8" s="54"/>
      <c r="AP8" s="52"/>
      <c r="AQ8" s="54"/>
      <c r="AR8" s="54"/>
      <c r="AS8" s="54"/>
      <c r="AT8" s="52"/>
      <c r="AU8" s="55">
        <f t="shared" ref="AU8:BC8" si="14">AU9+AU40+AU52+AU69+AU84+AU97+AU116</f>
        <v>74114095870.830002</v>
      </c>
      <c r="AV8" s="55">
        <f t="shared" si="14"/>
        <v>907131350348.78979</v>
      </c>
      <c r="AW8" s="55">
        <f t="shared" si="14"/>
        <v>12733973414</v>
      </c>
      <c r="AX8" s="55">
        <f t="shared" si="14"/>
        <v>0</v>
      </c>
      <c r="AY8" s="55">
        <f t="shared" si="14"/>
        <v>298966926</v>
      </c>
      <c r="AZ8" s="55">
        <f t="shared" si="14"/>
        <v>102808441903</v>
      </c>
      <c r="BA8" s="55">
        <f t="shared" si="14"/>
        <v>165363861492.72</v>
      </c>
      <c r="BB8" s="55">
        <f t="shared" si="14"/>
        <v>321850699.56</v>
      </c>
      <c r="BC8" s="55">
        <f t="shared" si="14"/>
        <v>1262772540654.8997</v>
      </c>
      <c r="BD8" s="55">
        <f t="shared" si="1"/>
        <v>1097408679162.1797</v>
      </c>
      <c r="BE8" s="55">
        <f t="shared" ref="BE8:BM8" si="15">BE9+BE40+BE52+BE69+BE84+BE97+BE116</f>
        <v>54551924005.580002</v>
      </c>
      <c r="BF8" s="55">
        <f t="shared" si="15"/>
        <v>964240811141.70007</v>
      </c>
      <c r="BG8" s="55">
        <f t="shared" si="15"/>
        <v>12693973414</v>
      </c>
      <c r="BH8" s="55">
        <f t="shared" si="15"/>
        <v>0</v>
      </c>
      <c r="BI8" s="55">
        <f t="shared" si="15"/>
        <v>0</v>
      </c>
      <c r="BJ8" s="55">
        <f t="shared" si="15"/>
        <v>235637426384</v>
      </c>
      <c r="BK8" s="55">
        <f t="shared" si="15"/>
        <v>206503108552.49997</v>
      </c>
      <c r="BL8" s="55">
        <f t="shared" si="15"/>
        <v>135000000</v>
      </c>
      <c r="BM8" s="55">
        <f t="shared" si="15"/>
        <v>1473762243497.78</v>
      </c>
      <c r="BN8" s="55">
        <f t="shared" si="2"/>
        <v>1267259134945.28</v>
      </c>
      <c r="BO8" s="55">
        <f t="shared" ref="BO8:BW8" si="16">BO9+BO40+BO52+BO69+BO84+BO97+BO116</f>
        <v>56146800841.68</v>
      </c>
      <c r="BP8" s="55">
        <f t="shared" si="16"/>
        <v>1031736686919</v>
      </c>
      <c r="BQ8" s="55">
        <f t="shared" si="16"/>
        <v>12773973414</v>
      </c>
      <c r="BR8" s="55">
        <f t="shared" si="16"/>
        <v>0</v>
      </c>
      <c r="BS8" s="55">
        <f t="shared" si="16"/>
        <v>0</v>
      </c>
      <c r="BT8" s="55">
        <f t="shared" si="16"/>
        <v>152979886714</v>
      </c>
      <c r="BU8" s="55">
        <f t="shared" si="16"/>
        <v>153276534939.06</v>
      </c>
      <c r="BV8" s="55">
        <f t="shared" si="16"/>
        <v>1350000000</v>
      </c>
      <c r="BW8" s="55">
        <f t="shared" si="16"/>
        <v>1408263882827.7402</v>
      </c>
      <c r="BX8" s="55">
        <f t="shared" si="3"/>
        <v>1254987347888.6802</v>
      </c>
      <c r="BY8" s="55">
        <f t="shared" ref="BY8:CG8" si="17">BY9+BY40+BY52+BY69+BY84+BY97+BY116</f>
        <v>58665685622.570007</v>
      </c>
      <c r="BZ8" s="55">
        <f t="shared" si="17"/>
        <v>1103959725007.5002</v>
      </c>
      <c r="CA8" s="55">
        <f t="shared" si="17"/>
        <v>12733973414</v>
      </c>
      <c r="CB8" s="55">
        <f t="shared" si="17"/>
        <v>0</v>
      </c>
      <c r="CC8" s="55">
        <f t="shared" si="17"/>
        <v>0</v>
      </c>
      <c r="CD8" s="55">
        <f t="shared" si="17"/>
        <v>184789058500</v>
      </c>
      <c r="CE8" s="55">
        <f t="shared" si="17"/>
        <v>137053738832.84999</v>
      </c>
      <c r="CF8" s="55">
        <f t="shared" si="17"/>
        <v>1430000000</v>
      </c>
      <c r="CG8" s="55">
        <f t="shared" si="17"/>
        <v>1498632181376.9202</v>
      </c>
      <c r="CH8" s="55">
        <f t="shared" si="4"/>
        <v>1361578442544.0701</v>
      </c>
      <c r="CI8" s="55">
        <f>CI9+CI40+CI52+CI69+CI84+CI97+CI116</f>
        <v>5643430848357.3398</v>
      </c>
      <c r="CJ8" s="55">
        <f t="shared" si="5"/>
        <v>4981233604540.2109</v>
      </c>
    </row>
    <row r="9" spans="1:88" ht="67.5" customHeight="1" x14ac:dyDescent="0.25">
      <c r="A9" s="56"/>
      <c r="B9" s="57"/>
      <c r="C9" s="57"/>
      <c r="D9" s="58" t="s">
        <v>87</v>
      </c>
      <c r="E9" s="58"/>
      <c r="F9" s="57"/>
      <c r="G9" s="57"/>
      <c r="H9" s="57"/>
      <c r="I9" s="57"/>
      <c r="J9" s="57"/>
      <c r="K9" s="57"/>
      <c r="L9" s="56"/>
      <c r="M9" s="57"/>
      <c r="N9" s="57"/>
      <c r="O9" s="57"/>
      <c r="P9" s="57"/>
      <c r="Q9" s="57"/>
      <c r="R9" s="57"/>
      <c r="S9" s="57"/>
      <c r="T9" s="57"/>
      <c r="U9" s="57"/>
      <c r="V9" s="57"/>
      <c r="W9" s="57"/>
      <c r="X9" s="57"/>
      <c r="Y9" s="57"/>
      <c r="Z9" s="56"/>
      <c r="AA9" s="57"/>
      <c r="AB9" s="57"/>
      <c r="AC9" s="57"/>
      <c r="AD9" s="57"/>
      <c r="AE9" s="57"/>
      <c r="AF9" s="57"/>
      <c r="AG9" s="57"/>
      <c r="AH9" s="57"/>
      <c r="AI9" s="57"/>
      <c r="AJ9" s="57"/>
      <c r="AK9" s="57"/>
      <c r="AL9" s="57"/>
      <c r="AM9" s="57"/>
      <c r="AN9" s="57"/>
      <c r="AO9" s="57"/>
      <c r="AP9" s="56"/>
      <c r="AQ9" s="57"/>
      <c r="AR9" s="57"/>
      <c r="AS9" s="57"/>
      <c r="AT9" s="56"/>
      <c r="AU9" s="59">
        <f t="shared" ref="AU9:BC9" si="18">AU10</f>
        <v>4929672585.4700003</v>
      </c>
      <c r="AV9" s="59">
        <f t="shared" si="18"/>
        <v>0</v>
      </c>
      <c r="AW9" s="59">
        <f t="shared" si="18"/>
        <v>0</v>
      </c>
      <c r="AX9" s="59">
        <f t="shared" si="18"/>
        <v>0</v>
      </c>
      <c r="AY9" s="59">
        <f t="shared" si="18"/>
        <v>0</v>
      </c>
      <c r="AZ9" s="59">
        <f t="shared" si="18"/>
        <v>0</v>
      </c>
      <c r="BA9" s="59">
        <f t="shared" si="18"/>
        <v>3400000000</v>
      </c>
      <c r="BB9" s="59">
        <f t="shared" si="18"/>
        <v>0</v>
      </c>
      <c r="BC9" s="59">
        <f t="shared" si="18"/>
        <v>8329672585.4699993</v>
      </c>
      <c r="BD9" s="59">
        <f t="shared" si="1"/>
        <v>4929672585.4699993</v>
      </c>
      <c r="BE9" s="59">
        <f t="shared" ref="BE9:BM9" si="19">BE10</f>
        <v>461333333.32999998</v>
      </c>
      <c r="BF9" s="59">
        <f t="shared" si="19"/>
        <v>0</v>
      </c>
      <c r="BG9" s="59">
        <f t="shared" si="19"/>
        <v>0</v>
      </c>
      <c r="BH9" s="59">
        <f t="shared" si="19"/>
        <v>0</v>
      </c>
      <c r="BI9" s="59">
        <f t="shared" si="19"/>
        <v>0</v>
      </c>
      <c r="BJ9" s="59">
        <f t="shared" si="19"/>
        <v>0</v>
      </c>
      <c r="BK9" s="59">
        <f t="shared" si="19"/>
        <v>12597812374.01</v>
      </c>
      <c r="BL9" s="59">
        <f t="shared" si="19"/>
        <v>0</v>
      </c>
      <c r="BM9" s="59">
        <f t="shared" si="19"/>
        <v>13059145707.34</v>
      </c>
      <c r="BN9" s="59">
        <f t="shared" si="2"/>
        <v>461333333.32999992</v>
      </c>
      <c r="BO9" s="59">
        <f t="shared" ref="BO9:BW9" si="20">BO10</f>
        <v>1905468333.3299999</v>
      </c>
      <c r="BP9" s="59">
        <f t="shared" si="20"/>
        <v>0</v>
      </c>
      <c r="BQ9" s="59">
        <f t="shared" si="20"/>
        <v>0</v>
      </c>
      <c r="BR9" s="59">
        <f t="shared" si="20"/>
        <v>0</v>
      </c>
      <c r="BS9" s="59">
        <f t="shared" si="20"/>
        <v>0</v>
      </c>
      <c r="BT9" s="59">
        <f t="shared" si="20"/>
        <v>0</v>
      </c>
      <c r="BU9" s="59">
        <f t="shared" si="20"/>
        <v>6388200000</v>
      </c>
      <c r="BV9" s="59">
        <f t="shared" si="20"/>
        <v>0</v>
      </c>
      <c r="BW9" s="59">
        <f t="shared" si="20"/>
        <v>8293668333.3299999</v>
      </c>
      <c r="BX9" s="59">
        <f t="shared" si="3"/>
        <v>1905468333.3299999</v>
      </c>
      <c r="BY9" s="59">
        <f t="shared" ref="BY9:CG9" si="21">BY10</f>
        <v>1952333333.3400002</v>
      </c>
      <c r="BZ9" s="59">
        <f t="shared" si="21"/>
        <v>0</v>
      </c>
      <c r="CA9" s="59">
        <f t="shared" si="21"/>
        <v>0</v>
      </c>
      <c r="CB9" s="59">
        <f t="shared" si="21"/>
        <v>0</v>
      </c>
      <c r="CC9" s="59">
        <f t="shared" si="21"/>
        <v>0</v>
      </c>
      <c r="CD9" s="59">
        <f t="shared" si="21"/>
        <v>0</v>
      </c>
      <c r="CE9" s="59">
        <f t="shared" si="21"/>
        <v>10613987625.99</v>
      </c>
      <c r="CF9" s="59">
        <f t="shared" si="21"/>
        <v>0</v>
      </c>
      <c r="CG9" s="59">
        <f t="shared" si="21"/>
        <v>12566320959.33</v>
      </c>
      <c r="CH9" s="59">
        <f t="shared" si="4"/>
        <v>1952333333.3400002</v>
      </c>
      <c r="CI9" s="59">
        <f>CI10</f>
        <v>42248807585.470001</v>
      </c>
      <c r="CJ9" s="59">
        <f t="shared" si="5"/>
        <v>9248807585.4700031</v>
      </c>
    </row>
    <row r="10" spans="1:88" s="4" customFormat="1" ht="20.25" customHeight="1" x14ac:dyDescent="0.25">
      <c r="A10" s="60"/>
      <c r="B10" s="60"/>
      <c r="C10" s="60"/>
      <c r="D10" s="60"/>
      <c r="E10" s="60"/>
      <c r="F10" s="60"/>
      <c r="G10" s="60"/>
      <c r="H10" s="60"/>
      <c r="I10" s="60"/>
      <c r="J10" s="60"/>
      <c r="K10" s="60"/>
      <c r="L10" s="60"/>
      <c r="M10" s="60"/>
      <c r="N10" s="60">
        <v>17</v>
      </c>
      <c r="O10" s="60"/>
      <c r="P10" s="61"/>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2">
        <f t="shared" ref="AU10:BC10" si="22">AU11+AU19+AU21+AU25+AU27+AU31+AU33</f>
        <v>4929672585.4700003</v>
      </c>
      <c r="AV10" s="62">
        <f t="shared" si="22"/>
        <v>0</v>
      </c>
      <c r="AW10" s="62">
        <f t="shared" si="22"/>
        <v>0</v>
      </c>
      <c r="AX10" s="62">
        <f t="shared" si="22"/>
        <v>0</v>
      </c>
      <c r="AY10" s="62">
        <f t="shared" si="22"/>
        <v>0</v>
      </c>
      <c r="AZ10" s="62">
        <f t="shared" si="22"/>
        <v>0</v>
      </c>
      <c r="BA10" s="62">
        <f t="shared" si="22"/>
        <v>3400000000</v>
      </c>
      <c r="BB10" s="62">
        <f t="shared" si="22"/>
        <v>0</v>
      </c>
      <c r="BC10" s="62">
        <f t="shared" si="22"/>
        <v>8329672585.4699993</v>
      </c>
      <c r="BD10" s="62">
        <f t="shared" si="1"/>
        <v>4929672585.4699993</v>
      </c>
      <c r="BE10" s="62">
        <f t="shared" ref="BE10:BM10" si="23">BE11+BE19+BE21+BE25+BE27+BE31+BE33</f>
        <v>461333333.32999998</v>
      </c>
      <c r="BF10" s="62">
        <f t="shared" si="23"/>
        <v>0</v>
      </c>
      <c r="BG10" s="62">
        <f t="shared" si="23"/>
        <v>0</v>
      </c>
      <c r="BH10" s="62">
        <f t="shared" si="23"/>
        <v>0</v>
      </c>
      <c r="BI10" s="62">
        <f t="shared" si="23"/>
        <v>0</v>
      </c>
      <c r="BJ10" s="62">
        <f t="shared" si="23"/>
        <v>0</v>
      </c>
      <c r="BK10" s="62">
        <f t="shared" si="23"/>
        <v>12597812374.01</v>
      </c>
      <c r="BL10" s="62">
        <f t="shared" si="23"/>
        <v>0</v>
      </c>
      <c r="BM10" s="62">
        <f t="shared" si="23"/>
        <v>13059145707.34</v>
      </c>
      <c r="BN10" s="62">
        <f t="shared" si="2"/>
        <v>461333333.32999992</v>
      </c>
      <c r="BO10" s="62">
        <f t="shared" ref="BO10:BW10" si="24">BO11+BO19+BO21+BO25+BO27+BO31+BO33</f>
        <v>1905468333.3299999</v>
      </c>
      <c r="BP10" s="62">
        <f t="shared" si="24"/>
        <v>0</v>
      </c>
      <c r="BQ10" s="62">
        <f t="shared" si="24"/>
        <v>0</v>
      </c>
      <c r="BR10" s="62">
        <f t="shared" si="24"/>
        <v>0</v>
      </c>
      <c r="BS10" s="62">
        <f t="shared" si="24"/>
        <v>0</v>
      </c>
      <c r="BT10" s="62">
        <f t="shared" si="24"/>
        <v>0</v>
      </c>
      <c r="BU10" s="62">
        <f t="shared" si="24"/>
        <v>6388200000</v>
      </c>
      <c r="BV10" s="62">
        <f t="shared" si="24"/>
        <v>0</v>
      </c>
      <c r="BW10" s="62">
        <f t="shared" si="24"/>
        <v>8293668333.3299999</v>
      </c>
      <c r="BX10" s="62">
        <f t="shared" si="3"/>
        <v>1905468333.3299999</v>
      </c>
      <c r="BY10" s="62">
        <f t="shared" ref="BY10:CG10" si="25">BY11+BY19+BY21+BY25+BY27+BY31+BY33</f>
        <v>1952333333.3400002</v>
      </c>
      <c r="BZ10" s="62">
        <f t="shared" si="25"/>
        <v>0</v>
      </c>
      <c r="CA10" s="62">
        <f t="shared" si="25"/>
        <v>0</v>
      </c>
      <c r="CB10" s="62">
        <f t="shared" si="25"/>
        <v>0</v>
      </c>
      <c r="CC10" s="62">
        <f t="shared" si="25"/>
        <v>0</v>
      </c>
      <c r="CD10" s="62">
        <f t="shared" si="25"/>
        <v>0</v>
      </c>
      <c r="CE10" s="62">
        <f t="shared" si="25"/>
        <v>10613987625.99</v>
      </c>
      <c r="CF10" s="62">
        <f t="shared" si="25"/>
        <v>0</v>
      </c>
      <c r="CG10" s="62">
        <f t="shared" si="25"/>
        <v>12566320959.33</v>
      </c>
      <c r="CH10" s="62">
        <f t="shared" si="4"/>
        <v>1952333333.3400002</v>
      </c>
      <c r="CI10" s="62">
        <f>CI11+CI19+CI21+CI25+CI27+CI31+CI33</f>
        <v>42248807585.470001</v>
      </c>
      <c r="CJ10" s="62">
        <f t="shared" si="5"/>
        <v>9248807585.4700031</v>
      </c>
    </row>
    <row r="11" spans="1:88" s="41" customFormat="1" ht="20.25" customHeight="1" x14ac:dyDescent="0.25">
      <c r="A11" s="63"/>
      <c r="B11" s="63"/>
      <c r="C11" s="63"/>
      <c r="D11" s="63"/>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4"/>
      <c r="AN11" s="63"/>
      <c r="AO11" s="63"/>
      <c r="AP11" s="63"/>
      <c r="AQ11" s="63"/>
      <c r="AR11" s="63"/>
      <c r="AS11" s="63"/>
      <c r="AT11" s="63"/>
      <c r="AU11" s="65">
        <f t="shared" ref="AU11:BC11" si="26">SUM(AU12:AU18)</f>
        <v>3628893311.7400002</v>
      </c>
      <c r="AV11" s="65">
        <f t="shared" si="26"/>
        <v>0</v>
      </c>
      <c r="AW11" s="65">
        <f t="shared" si="26"/>
        <v>0</v>
      </c>
      <c r="AX11" s="65">
        <f t="shared" si="26"/>
        <v>0</v>
      </c>
      <c r="AY11" s="65">
        <f t="shared" si="26"/>
        <v>0</v>
      </c>
      <c r="AZ11" s="65">
        <f t="shared" si="26"/>
        <v>0</v>
      </c>
      <c r="BA11" s="65">
        <f t="shared" si="26"/>
        <v>3400000000</v>
      </c>
      <c r="BB11" s="65">
        <f t="shared" si="26"/>
        <v>0</v>
      </c>
      <c r="BC11" s="65">
        <f t="shared" si="26"/>
        <v>7028893311.7399998</v>
      </c>
      <c r="BD11" s="65">
        <f t="shared" si="1"/>
        <v>3628893311.7399998</v>
      </c>
      <c r="BE11" s="65">
        <f t="shared" ref="BE11:BM11" si="27">SUM(BE12:BE18)</f>
        <v>461333333.32999998</v>
      </c>
      <c r="BF11" s="65">
        <f t="shared" si="27"/>
        <v>0</v>
      </c>
      <c r="BG11" s="65">
        <f t="shared" si="27"/>
        <v>0</v>
      </c>
      <c r="BH11" s="65">
        <f t="shared" si="27"/>
        <v>0</v>
      </c>
      <c r="BI11" s="65">
        <f t="shared" si="27"/>
        <v>0</v>
      </c>
      <c r="BJ11" s="65">
        <f t="shared" si="27"/>
        <v>0</v>
      </c>
      <c r="BK11" s="65">
        <f t="shared" si="27"/>
        <v>7325000000</v>
      </c>
      <c r="BL11" s="65">
        <f t="shared" si="27"/>
        <v>0</v>
      </c>
      <c r="BM11" s="65">
        <f t="shared" si="27"/>
        <v>7786333333.3299999</v>
      </c>
      <c r="BN11" s="65">
        <f t="shared" si="2"/>
        <v>461333333.32999992</v>
      </c>
      <c r="BO11" s="65">
        <f t="shared" ref="BO11:BW11" si="28">SUM(BO12:BO18)</f>
        <v>246333333.32999998</v>
      </c>
      <c r="BP11" s="65">
        <f t="shared" si="28"/>
        <v>0</v>
      </c>
      <c r="BQ11" s="65">
        <f t="shared" si="28"/>
        <v>0</v>
      </c>
      <c r="BR11" s="65">
        <f t="shared" si="28"/>
        <v>0</v>
      </c>
      <c r="BS11" s="65">
        <f t="shared" si="28"/>
        <v>0</v>
      </c>
      <c r="BT11" s="65">
        <f t="shared" si="28"/>
        <v>0</v>
      </c>
      <c r="BU11" s="65">
        <f t="shared" si="28"/>
        <v>6388200000</v>
      </c>
      <c r="BV11" s="65">
        <f t="shared" si="28"/>
        <v>0</v>
      </c>
      <c r="BW11" s="65">
        <f t="shared" si="28"/>
        <v>6634533333.3299999</v>
      </c>
      <c r="BX11" s="65">
        <f t="shared" si="3"/>
        <v>246333333.32999992</v>
      </c>
      <c r="BY11" s="65">
        <f t="shared" ref="BY11:CG11" si="29">SUM(BY12:BY18)</f>
        <v>452333333.34000003</v>
      </c>
      <c r="BZ11" s="65">
        <f t="shared" si="29"/>
        <v>0</v>
      </c>
      <c r="CA11" s="65">
        <f t="shared" si="29"/>
        <v>0</v>
      </c>
      <c r="CB11" s="65">
        <f t="shared" si="29"/>
        <v>0</v>
      </c>
      <c r="CC11" s="65">
        <f t="shared" si="29"/>
        <v>0</v>
      </c>
      <c r="CD11" s="65">
        <f t="shared" si="29"/>
        <v>0</v>
      </c>
      <c r="CE11" s="65">
        <f t="shared" si="29"/>
        <v>10613987625.99</v>
      </c>
      <c r="CF11" s="65">
        <f t="shared" si="29"/>
        <v>0</v>
      </c>
      <c r="CG11" s="65">
        <f t="shared" si="29"/>
        <v>11066320959.33</v>
      </c>
      <c r="CH11" s="65">
        <f t="shared" si="4"/>
        <v>452333333.34000015</v>
      </c>
      <c r="CI11" s="65">
        <f>SUM(CI12:CI18)</f>
        <v>32516080937.73</v>
      </c>
      <c r="CJ11" s="65">
        <f t="shared" si="5"/>
        <v>4788893311.7399979</v>
      </c>
    </row>
    <row r="12" spans="1:88" s="36" customFormat="1" ht="95.25" customHeight="1" x14ac:dyDescent="0.25">
      <c r="A12" s="30" t="s">
        <v>310</v>
      </c>
      <c r="B12" s="30" t="s">
        <v>87</v>
      </c>
      <c r="C12" s="31" t="s">
        <v>88</v>
      </c>
      <c r="D12" s="24" t="s">
        <v>87</v>
      </c>
      <c r="E12" s="21" t="s">
        <v>89</v>
      </c>
      <c r="F12" s="24" t="s">
        <v>90</v>
      </c>
      <c r="G12" s="28" t="s">
        <v>91</v>
      </c>
      <c r="H12" s="28" t="s">
        <v>92</v>
      </c>
      <c r="I12" s="28" t="s">
        <v>311</v>
      </c>
      <c r="J12" s="28" t="s">
        <v>94</v>
      </c>
      <c r="K12" s="24">
        <v>20.3</v>
      </c>
      <c r="L12" s="24" t="s">
        <v>95</v>
      </c>
      <c r="M12" s="24">
        <v>21</v>
      </c>
      <c r="N12" s="24">
        <v>17</v>
      </c>
      <c r="O12" s="66" t="s">
        <v>96</v>
      </c>
      <c r="P12" s="67" t="s">
        <v>87</v>
      </c>
      <c r="Q12" s="66" t="s">
        <v>97</v>
      </c>
      <c r="R12" s="24">
        <v>1702</v>
      </c>
      <c r="S12" s="24" t="s">
        <v>98</v>
      </c>
      <c r="T12" s="24" t="s">
        <v>312</v>
      </c>
      <c r="U12" s="24">
        <v>1702007</v>
      </c>
      <c r="V12" s="24">
        <v>1702007</v>
      </c>
      <c r="W12" s="24" t="s">
        <v>313</v>
      </c>
      <c r="X12" s="24" t="s">
        <v>314</v>
      </c>
      <c r="Y12" s="24" t="s">
        <v>184</v>
      </c>
      <c r="Z12" s="24" t="s">
        <v>315</v>
      </c>
      <c r="AA12" s="24">
        <v>170200700</v>
      </c>
      <c r="AB12" s="24">
        <v>170200700</v>
      </c>
      <c r="AC12" s="24"/>
      <c r="AD12" s="24" t="s">
        <v>104</v>
      </c>
      <c r="AE12" s="28" t="s">
        <v>316</v>
      </c>
      <c r="AF12" s="28"/>
      <c r="AG12" s="24" t="s">
        <v>317</v>
      </c>
      <c r="AH12" s="24"/>
      <c r="AI12" s="24"/>
      <c r="AJ12" s="24" t="s">
        <v>107</v>
      </c>
      <c r="AK12" s="21" t="s">
        <v>2448</v>
      </c>
      <c r="AL12" s="24">
        <v>10</v>
      </c>
      <c r="AM12" s="24" t="s">
        <v>108</v>
      </c>
      <c r="AN12" s="28" t="s">
        <v>109</v>
      </c>
      <c r="AO12" s="24" t="s">
        <v>137</v>
      </c>
      <c r="AP12" s="24" t="s">
        <v>110</v>
      </c>
      <c r="AQ12" s="68">
        <v>0</v>
      </c>
      <c r="AR12" s="68">
        <v>3</v>
      </c>
      <c r="AS12" s="68">
        <v>4</v>
      </c>
      <c r="AT12" s="68">
        <v>3</v>
      </c>
      <c r="AU12" s="47"/>
      <c r="AV12" s="47"/>
      <c r="AW12" s="47"/>
      <c r="AX12" s="47"/>
      <c r="AY12" s="47"/>
      <c r="AZ12" s="47"/>
      <c r="BA12" s="47"/>
      <c r="BB12" s="47"/>
      <c r="BC12" s="47">
        <f t="shared" ref="BC12:BC17" si="30">SUM(AU12:BB12)</f>
        <v>0</v>
      </c>
      <c r="BD12" s="47">
        <f t="shared" si="1"/>
        <v>0</v>
      </c>
      <c r="BE12" s="47">
        <v>15000000</v>
      </c>
      <c r="BF12" s="47"/>
      <c r="BG12" s="47"/>
      <c r="BH12" s="47"/>
      <c r="BI12" s="47"/>
      <c r="BJ12" s="47"/>
      <c r="BK12" s="47"/>
      <c r="BL12" s="47"/>
      <c r="BM12" s="47">
        <f t="shared" ref="BM12:BM17" si="31">SUM(BE12:BL12)</f>
        <v>15000000</v>
      </c>
      <c r="BN12" s="47">
        <f t="shared" si="2"/>
        <v>15000000</v>
      </c>
      <c r="BO12" s="47">
        <v>20000000</v>
      </c>
      <c r="BP12" s="47"/>
      <c r="BQ12" s="47"/>
      <c r="BR12" s="47"/>
      <c r="BS12" s="47"/>
      <c r="BT12" s="47"/>
      <c r="BU12" s="47"/>
      <c r="BV12" s="47"/>
      <c r="BW12" s="47">
        <f t="shared" ref="BW12:BW17" si="32">SUM(BO12:BV12)</f>
        <v>20000000</v>
      </c>
      <c r="BX12" s="47">
        <f t="shared" si="3"/>
        <v>20000000</v>
      </c>
      <c r="BY12" s="47">
        <v>15000000</v>
      </c>
      <c r="BZ12" s="47"/>
      <c r="CA12" s="47"/>
      <c r="CB12" s="47"/>
      <c r="CC12" s="47"/>
      <c r="CD12" s="47"/>
      <c r="CE12" s="47"/>
      <c r="CF12" s="47"/>
      <c r="CG12" s="47">
        <f t="shared" ref="CG12:CG17" si="33">SUM(BY12:CF12)</f>
        <v>15000000</v>
      </c>
      <c r="CH12" s="47">
        <f t="shared" si="4"/>
        <v>15000000</v>
      </c>
      <c r="CI12" s="47">
        <f t="shared" ref="CI12:CI17" si="34">CG12+BW12+BM12+BC12</f>
        <v>50000000</v>
      </c>
      <c r="CJ12" s="47">
        <f t="shared" si="5"/>
        <v>50000000</v>
      </c>
    </row>
    <row r="13" spans="1:88" s="36" customFormat="1" ht="97.5" customHeight="1" x14ac:dyDescent="0.25">
      <c r="A13" s="30" t="s">
        <v>135</v>
      </c>
      <c r="B13" s="30" t="s">
        <v>87</v>
      </c>
      <c r="C13" s="31" t="s">
        <v>88</v>
      </c>
      <c r="D13" s="24" t="s">
        <v>87</v>
      </c>
      <c r="E13" s="21" t="s">
        <v>89</v>
      </c>
      <c r="F13" s="24" t="s">
        <v>90</v>
      </c>
      <c r="G13" s="28" t="s">
        <v>91</v>
      </c>
      <c r="H13" s="28" t="s">
        <v>92</v>
      </c>
      <c r="I13" s="28" t="s">
        <v>311</v>
      </c>
      <c r="J13" s="28" t="s">
        <v>94</v>
      </c>
      <c r="K13" s="24">
        <v>20.3</v>
      </c>
      <c r="L13" s="24" t="s">
        <v>95</v>
      </c>
      <c r="M13" s="24">
        <v>21</v>
      </c>
      <c r="N13" s="24">
        <v>17</v>
      </c>
      <c r="O13" s="66" t="s">
        <v>96</v>
      </c>
      <c r="P13" s="24" t="s">
        <v>87</v>
      </c>
      <c r="Q13" s="66" t="s">
        <v>97</v>
      </c>
      <c r="R13" s="24">
        <v>1702</v>
      </c>
      <c r="S13" s="24" t="s">
        <v>98</v>
      </c>
      <c r="T13" s="24" t="s">
        <v>318</v>
      </c>
      <c r="U13" s="24">
        <v>1702021</v>
      </c>
      <c r="V13" s="24">
        <v>1702021</v>
      </c>
      <c r="W13" s="24" t="s">
        <v>319</v>
      </c>
      <c r="X13" s="24" t="s">
        <v>320</v>
      </c>
      <c r="Y13" s="24" t="s">
        <v>321</v>
      </c>
      <c r="Z13" s="24" t="s">
        <v>322</v>
      </c>
      <c r="AA13" s="24">
        <v>170202100</v>
      </c>
      <c r="AB13" s="24">
        <v>170202100</v>
      </c>
      <c r="AC13" s="24"/>
      <c r="AD13" s="24" t="s">
        <v>104</v>
      </c>
      <c r="AE13" s="28"/>
      <c r="AF13" s="28" t="s">
        <v>2386</v>
      </c>
      <c r="AG13" s="24" t="s">
        <v>323</v>
      </c>
      <c r="AH13" s="24"/>
      <c r="AI13" s="24"/>
      <c r="AJ13" s="24" t="s">
        <v>107</v>
      </c>
      <c r="AK13" s="21" t="s">
        <v>2448</v>
      </c>
      <c r="AL13" s="24">
        <v>600</v>
      </c>
      <c r="AM13" s="24" t="s">
        <v>108</v>
      </c>
      <c r="AN13" s="28" t="s">
        <v>109</v>
      </c>
      <c r="AO13" s="24" t="s">
        <v>137</v>
      </c>
      <c r="AP13" s="24" t="s">
        <v>138</v>
      </c>
      <c r="AQ13" s="306">
        <v>0</v>
      </c>
      <c r="AR13" s="68">
        <v>0</v>
      </c>
      <c r="AS13" s="68">
        <v>226</v>
      </c>
      <c r="AT13" s="68">
        <v>374</v>
      </c>
      <c r="AU13" s="47"/>
      <c r="AV13" s="47"/>
      <c r="AW13" s="47"/>
      <c r="AX13" s="47"/>
      <c r="AY13" s="47"/>
      <c r="AZ13" s="47"/>
      <c r="BA13" s="298">
        <v>0</v>
      </c>
      <c r="BB13" s="47"/>
      <c r="BC13" s="47">
        <f t="shared" si="30"/>
        <v>0</v>
      </c>
      <c r="BD13" s="47">
        <f t="shared" si="1"/>
        <v>0</v>
      </c>
      <c r="BE13" s="47"/>
      <c r="BF13" s="47"/>
      <c r="BG13" s="47"/>
      <c r="BH13" s="47"/>
      <c r="BI13" s="47"/>
      <c r="BJ13" s="47"/>
      <c r="BK13" s="298">
        <v>0</v>
      </c>
      <c r="BL13" s="47"/>
      <c r="BM13" s="47">
        <f t="shared" si="31"/>
        <v>0</v>
      </c>
      <c r="BN13" s="47">
        <f t="shared" si="2"/>
        <v>0</v>
      </c>
      <c r="BO13" s="47"/>
      <c r="BP13" s="47"/>
      <c r="BQ13" s="47"/>
      <c r="BR13" s="47"/>
      <c r="BS13" s="47"/>
      <c r="BT13" s="47"/>
      <c r="BU13" s="47">
        <v>4113200000</v>
      </c>
      <c r="BV13" s="47"/>
      <c r="BW13" s="47">
        <f t="shared" si="32"/>
        <v>4113200000</v>
      </c>
      <c r="BX13" s="47">
        <f t="shared" si="3"/>
        <v>0</v>
      </c>
      <c r="BY13" s="47"/>
      <c r="BZ13" s="47"/>
      <c r="CA13" s="47"/>
      <c r="CB13" s="47"/>
      <c r="CC13" s="47"/>
      <c r="CD13" s="47"/>
      <c r="CE13" s="47">
        <v>6613987625.9899998</v>
      </c>
      <c r="CF13" s="47"/>
      <c r="CG13" s="47">
        <f t="shared" si="33"/>
        <v>6613987625.9899998</v>
      </c>
      <c r="CH13" s="47">
        <f t="shared" si="4"/>
        <v>0</v>
      </c>
      <c r="CI13" s="47">
        <f t="shared" si="34"/>
        <v>10727187625.99</v>
      </c>
      <c r="CJ13" s="47">
        <f t="shared" si="5"/>
        <v>0</v>
      </c>
    </row>
    <row r="14" spans="1:88" s="48" customFormat="1" ht="67.5" customHeight="1" x14ac:dyDescent="0.25">
      <c r="A14" s="30" t="s">
        <v>324</v>
      </c>
      <c r="B14" s="19" t="s">
        <v>87</v>
      </c>
      <c r="C14" s="20" t="s">
        <v>88</v>
      </c>
      <c r="D14" s="21" t="s">
        <v>87</v>
      </c>
      <c r="E14" s="21" t="s">
        <v>89</v>
      </c>
      <c r="F14" s="21" t="s">
        <v>90</v>
      </c>
      <c r="G14" s="22" t="s">
        <v>91</v>
      </c>
      <c r="H14" s="22" t="s">
        <v>92</v>
      </c>
      <c r="I14" s="22" t="s">
        <v>311</v>
      </c>
      <c r="J14" s="22" t="s">
        <v>94</v>
      </c>
      <c r="K14" s="21">
        <v>20.3</v>
      </c>
      <c r="L14" s="24" t="s">
        <v>95</v>
      </c>
      <c r="M14" s="21">
        <v>21</v>
      </c>
      <c r="N14" s="21">
        <v>17</v>
      </c>
      <c r="O14" s="23" t="s">
        <v>96</v>
      </c>
      <c r="P14" s="21" t="s">
        <v>87</v>
      </c>
      <c r="Q14" s="23" t="s">
        <v>97</v>
      </c>
      <c r="R14" s="21">
        <v>1702</v>
      </c>
      <c r="S14" s="21" t="s">
        <v>98</v>
      </c>
      <c r="T14" s="21" t="s">
        <v>325</v>
      </c>
      <c r="U14" s="21">
        <v>1702017</v>
      </c>
      <c r="V14" s="21">
        <v>1702017</v>
      </c>
      <c r="W14" s="21" t="s">
        <v>326</v>
      </c>
      <c r="X14" s="21" t="s">
        <v>327</v>
      </c>
      <c r="Y14" s="21" t="s">
        <v>328</v>
      </c>
      <c r="Z14" s="24" t="s">
        <v>329</v>
      </c>
      <c r="AA14" s="21">
        <v>170201700</v>
      </c>
      <c r="AB14" s="21">
        <v>170201700</v>
      </c>
      <c r="AC14" s="24"/>
      <c r="AD14" s="24" t="s">
        <v>104</v>
      </c>
      <c r="AE14" s="22" t="s">
        <v>330</v>
      </c>
      <c r="AF14" s="22" t="s">
        <v>2387</v>
      </c>
      <c r="AG14" s="21" t="s">
        <v>331</v>
      </c>
      <c r="AH14" s="21"/>
      <c r="AI14" s="21"/>
      <c r="AJ14" s="21" t="s">
        <v>107</v>
      </c>
      <c r="AK14" s="21" t="s">
        <v>2448</v>
      </c>
      <c r="AL14" s="21">
        <v>660</v>
      </c>
      <c r="AM14" s="24" t="s">
        <v>108</v>
      </c>
      <c r="AN14" s="22" t="s">
        <v>109</v>
      </c>
      <c r="AO14" s="21" t="s">
        <v>137</v>
      </c>
      <c r="AP14" s="24" t="s">
        <v>332</v>
      </c>
      <c r="AQ14" s="25">
        <v>100</v>
      </c>
      <c r="AR14" s="25">
        <v>400</v>
      </c>
      <c r="AS14" s="25">
        <v>100</v>
      </c>
      <c r="AT14" s="68">
        <v>60</v>
      </c>
      <c r="AU14" s="47">
        <v>428114038.00999999</v>
      </c>
      <c r="AV14" s="47"/>
      <c r="AW14" s="47"/>
      <c r="AX14" s="47"/>
      <c r="AY14" s="47"/>
      <c r="AZ14" s="47"/>
      <c r="BA14" s="47">
        <v>3400000000</v>
      </c>
      <c r="BB14" s="47"/>
      <c r="BC14" s="47">
        <f t="shared" si="30"/>
        <v>3828114038.0100002</v>
      </c>
      <c r="BD14" s="47">
        <f t="shared" si="1"/>
        <v>428114038.01000023</v>
      </c>
      <c r="BE14" s="47">
        <v>425000000</v>
      </c>
      <c r="BF14" s="47"/>
      <c r="BG14" s="47"/>
      <c r="BH14" s="47"/>
      <c r="BI14" s="47"/>
      <c r="BJ14" s="47"/>
      <c r="BK14" s="47">
        <v>7325000000</v>
      </c>
      <c r="BL14" s="47"/>
      <c r="BM14" s="47">
        <f t="shared" si="31"/>
        <v>7750000000</v>
      </c>
      <c r="BN14" s="47">
        <f t="shared" si="2"/>
        <v>425000000</v>
      </c>
      <c r="BO14" s="307">
        <v>175000000</v>
      </c>
      <c r="BP14" s="47"/>
      <c r="BQ14" s="47"/>
      <c r="BR14" s="47"/>
      <c r="BS14" s="47"/>
      <c r="BT14" s="47"/>
      <c r="BU14" s="47">
        <v>2275000000</v>
      </c>
      <c r="BV14" s="47"/>
      <c r="BW14" s="47">
        <f t="shared" si="32"/>
        <v>2450000000</v>
      </c>
      <c r="BX14" s="47">
        <f t="shared" si="3"/>
        <v>175000000</v>
      </c>
      <c r="BY14" s="47">
        <v>350000000</v>
      </c>
      <c r="BZ14" s="47"/>
      <c r="CA14" s="47"/>
      <c r="CB14" s="47"/>
      <c r="CC14" s="47"/>
      <c r="CD14" s="47"/>
      <c r="CE14" s="47">
        <v>4000000000</v>
      </c>
      <c r="CF14" s="47"/>
      <c r="CG14" s="47">
        <f t="shared" si="33"/>
        <v>4350000000</v>
      </c>
      <c r="CH14" s="47">
        <f t="shared" si="4"/>
        <v>350000000</v>
      </c>
      <c r="CI14" s="47">
        <f t="shared" si="34"/>
        <v>18378114038.010002</v>
      </c>
      <c r="CJ14" s="47">
        <f t="shared" si="5"/>
        <v>1378114038.0100021</v>
      </c>
    </row>
    <row r="15" spans="1:88" s="48" customFormat="1" ht="67.5" customHeight="1" x14ac:dyDescent="0.25">
      <c r="A15" s="30" t="s">
        <v>333</v>
      </c>
      <c r="B15" s="19" t="s">
        <v>87</v>
      </c>
      <c r="C15" s="20" t="s">
        <v>88</v>
      </c>
      <c r="D15" s="21" t="s">
        <v>87</v>
      </c>
      <c r="E15" s="21" t="s">
        <v>89</v>
      </c>
      <c r="F15" s="21" t="s">
        <v>90</v>
      </c>
      <c r="G15" s="22" t="s">
        <v>91</v>
      </c>
      <c r="H15" s="22" t="s">
        <v>92</v>
      </c>
      <c r="I15" s="22" t="s">
        <v>311</v>
      </c>
      <c r="J15" s="22" t="s">
        <v>94</v>
      </c>
      <c r="K15" s="21">
        <v>20.3</v>
      </c>
      <c r="L15" s="24" t="s">
        <v>95</v>
      </c>
      <c r="M15" s="21">
        <v>21</v>
      </c>
      <c r="N15" s="21">
        <v>17</v>
      </c>
      <c r="O15" s="23" t="s">
        <v>96</v>
      </c>
      <c r="P15" s="21" t="s">
        <v>87</v>
      </c>
      <c r="Q15" s="23" t="s">
        <v>97</v>
      </c>
      <c r="R15" s="21">
        <v>1702</v>
      </c>
      <c r="S15" s="21" t="s">
        <v>98</v>
      </c>
      <c r="T15" s="21" t="s">
        <v>334</v>
      </c>
      <c r="U15" s="21">
        <v>1702038</v>
      </c>
      <c r="V15" s="21">
        <v>1702038</v>
      </c>
      <c r="W15" s="21" t="s">
        <v>335</v>
      </c>
      <c r="X15" s="21" t="s">
        <v>336</v>
      </c>
      <c r="Y15" s="21" t="s">
        <v>337</v>
      </c>
      <c r="Z15" s="24" t="s">
        <v>338</v>
      </c>
      <c r="AA15" s="21">
        <v>170203802</v>
      </c>
      <c r="AB15" s="21">
        <v>170203802</v>
      </c>
      <c r="AC15" s="24"/>
      <c r="AD15" s="24" t="s">
        <v>104</v>
      </c>
      <c r="AE15" s="22" t="s">
        <v>339</v>
      </c>
      <c r="AF15" s="22"/>
      <c r="AG15" s="21" t="s">
        <v>340</v>
      </c>
      <c r="AH15" s="21"/>
      <c r="AI15" s="21"/>
      <c r="AJ15" s="21" t="s">
        <v>107</v>
      </c>
      <c r="AK15" s="21" t="s">
        <v>2448</v>
      </c>
      <c r="AL15" s="21">
        <v>100</v>
      </c>
      <c r="AM15" s="24" t="s">
        <v>108</v>
      </c>
      <c r="AN15" s="22" t="s">
        <v>109</v>
      </c>
      <c r="AO15" s="21"/>
      <c r="AP15" s="24" t="s">
        <v>110</v>
      </c>
      <c r="AQ15" s="25">
        <v>0</v>
      </c>
      <c r="AR15" s="25">
        <v>0</v>
      </c>
      <c r="AS15" s="25">
        <v>35</v>
      </c>
      <c r="AT15" s="68">
        <v>65</v>
      </c>
      <c r="AU15" s="47"/>
      <c r="AV15" s="47"/>
      <c r="AW15" s="47"/>
      <c r="AX15" s="47"/>
      <c r="AY15" s="47"/>
      <c r="AZ15" s="47"/>
      <c r="BA15" s="47"/>
      <c r="BB15" s="47"/>
      <c r="BC15" s="47">
        <f t="shared" si="30"/>
        <v>0</v>
      </c>
      <c r="BD15" s="47">
        <f t="shared" si="1"/>
        <v>0</v>
      </c>
      <c r="BE15" s="298">
        <v>0</v>
      </c>
      <c r="BF15" s="47"/>
      <c r="BG15" s="47"/>
      <c r="BH15" s="47"/>
      <c r="BI15" s="47"/>
      <c r="BJ15" s="47"/>
      <c r="BK15" s="47"/>
      <c r="BL15" s="47"/>
      <c r="BM15" s="47">
        <f t="shared" si="31"/>
        <v>0</v>
      </c>
      <c r="BN15" s="47">
        <f t="shared" si="2"/>
        <v>0</v>
      </c>
      <c r="BO15" s="47">
        <v>10000000</v>
      </c>
      <c r="BP15" s="47"/>
      <c r="BQ15" s="47"/>
      <c r="BR15" s="47"/>
      <c r="BS15" s="47"/>
      <c r="BT15" s="47"/>
      <c r="BU15" s="47"/>
      <c r="BV15" s="47"/>
      <c r="BW15" s="47">
        <f t="shared" si="32"/>
        <v>10000000</v>
      </c>
      <c r="BX15" s="47">
        <f t="shared" si="3"/>
        <v>10000000</v>
      </c>
      <c r="BY15" s="47">
        <v>20000000</v>
      </c>
      <c r="BZ15" s="47"/>
      <c r="CA15" s="47"/>
      <c r="CB15" s="47"/>
      <c r="CC15" s="47"/>
      <c r="CD15" s="47"/>
      <c r="CE15" s="47"/>
      <c r="CF15" s="47"/>
      <c r="CG15" s="47">
        <f t="shared" si="33"/>
        <v>20000000</v>
      </c>
      <c r="CH15" s="47">
        <f t="shared" si="4"/>
        <v>20000000</v>
      </c>
      <c r="CI15" s="47">
        <f t="shared" si="34"/>
        <v>30000000</v>
      </c>
      <c r="CJ15" s="47">
        <f t="shared" si="5"/>
        <v>30000000</v>
      </c>
    </row>
    <row r="16" spans="1:88" s="48" customFormat="1" ht="67.5" customHeight="1" x14ac:dyDescent="0.25">
      <c r="A16" s="30" t="s">
        <v>341</v>
      </c>
      <c r="B16" s="19" t="s">
        <v>87</v>
      </c>
      <c r="C16" s="20" t="s">
        <v>88</v>
      </c>
      <c r="D16" s="21" t="s">
        <v>87</v>
      </c>
      <c r="E16" s="21" t="s">
        <v>89</v>
      </c>
      <c r="F16" s="21" t="s">
        <v>90</v>
      </c>
      <c r="G16" s="22" t="s">
        <v>91</v>
      </c>
      <c r="H16" s="22" t="s">
        <v>92</v>
      </c>
      <c r="I16" s="22" t="s">
        <v>311</v>
      </c>
      <c r="J16" s="22" t="s">
        <v>94</v>
      </c>
      <c r="K16" s="21">
        <v>20.3</v>
      </c>
      <c r="L16" s="24" t="s">
        <v>95</v>
      </c>
      <c r="M16" s="21">
        <v>21</v>
      </c>
      <c r="N16" s="21">
        <v>17</v>
      </c>
      <c r="O16" s="23" t="s">
        <v>96</v>
      </c>
      <c r="P16" s="21" t="s">
        <v>87</v>
      </c>
      <c r="Q16" s="23" t="s">
        <v>97</v>
      </c>
      <c r="R16" s="21">
        <v>1702</v>
      </c>
      <c r="S16" s="21" t="s">
        <v>98</v>
      </c>
      <c r="T16" s="21" t="s">
        <v>342</v>
      </c>
      <c r="U16" s="21">
        <v>1702038</v>
      </c>
      <c r="V16" s="21">
        <v>1702038</v>
      </c>
      <c r="W16" s="21" t="s">
        <v>335</v>
      </c>
      <c r="X16" s="21" t="s">
        <v>336</v>
      </c>
      <c r="Y16" s="21" t="s">
        <v>337</v>
      </c>
      <c r="Z16" s="24" t="s">
        <v>343</v>
      </c>
      <c r="AA16" s="21">
        <v>170203805</v>
      </c>
      <c r="AB16" s="21">
        <v>170203805</v>
      </c>
      <c r="AC16" s="24"/>
      <c r="AD16" s="24" t="s">
        <v>104</v>
      </c>
      <c r="AE16" s="22" t="s">
        <v>344</v>
      </c>
      <c r="AF16" s="22"/>
      <c r="AG16" s="21" t="s">
        <v>345</v>
      </c>
      <c r="AH16" s="21"/>
      <c r="AI16" s="21"/>
      <c r="AJ16" s="21" t="s">
        <v>107</v>
      </c>
      <c r="AK16" s="21" t="s">
        <v>2448</v>
      </c>
      <c r="AL16" s="21">
        <v>7</v>
      </c>
      <c r="AM16" s="21" t="s">
        <v>108</v>
      </c>
      <c r="AN16" s="22" t="s">
        <v>109</v>
      </c>
      <c r="AO16" s="21"/>
      <c r="AP16" s="24" t="s">
        <v>110</v>
      </c>
      <c r="AQ16" s="25">
        <v>0</v>
      </c>
      <c r="AR16" s="25">
        <v>0</v>
      </c>
      <c r="AS16" s="25">
        <v>2</v>
      </c>
      <c r="AT16" s="68">
        <v>5</v>
      </c>
      <c r="AU16" s="47"/>
      <c r="AV16" s="47"/>
      <c r="AW16" s="47"/>
      <c r="AX16" s="47"/>
      <c r="AY16" s="47"/>
      <c r="AZ16" s="47"/>
      <c r="BA16" s="47"/>
      <c r="BB16" s="47"/>
      <c r="BC16" s="47">
        <f t="shared" si="30"/>
        <v>0</v>
      </c>
      <c r="BD16" s="47">
        <f t="shared" si="1"/>
        <v>0</v>
      </c>
      <c r="BE16" s="298">
        <v>0</v>
      </c>
      <c r="BF16" s="47"/>
      <c r="BG16" s="47"/>
      <c r="BH16" s="47"/>
      <c r="BI16" s="47"/>
      <c r="BJ16" s="47"/>
      <c r="BK16" s="47"/>
      <c r="BL16" s="47"/>
      <c r="BM16" s="47">
        <f t="shared" si="31"/>
        <v>0</v>
      </c>
      <c r="BN16" s="47">
        <f t="shared" si="2"/>
        <v>0</v>
      </c>
      <c r="BO16" s="47">
        <v>10000000</v>
      </c>
      <c r="BP16" s="47"/>
      <c r="BQ16" s="47"/>
      <c r="BR16" s="47"/>
      <c r="BS16" s="47"/>
      <c r="BT16" s="47"/>
      <c r="BU16" s="47"/>
      <c r="BV16" s="47"/>
      <c r="BW16" s="47">
        <f t="shared" si="32"/>
        <v>10000000</v>
      </c>
      <c r="BX16" s="47">
        <f t="shared" si="3"/>
        <v>10000000</v>
      </c>
      <c r="BY16" s="47">
        <v>20000000</v>
      </c>
      <c r="BZ16" s="47"/>
      <c r="CA16" s="47"/>
      <c r="CB16" s="47"/>
      <c r="CC16" s="47"/>
      <c r="CD16" s="47"/>
      <c r="CE16" s="47"/>
      <c r="CF16" s="47"/>
      <c r="CG16" s="47">
        <f t="shared" si="33"/>
        <v>20000000</v>
      </c>
      <c r="CH16" s="47">
        <f t="shared" si="4"/>
        <v>20000000</v>
      </c>
      <c r="CI16" s="47">
        <f t="shared" si="34"/>
        <v>30000000</v>
      </c>
      <c r="CJ16" s="47">
        <f t="shared" si="5"/>
        <v>30000000</v>
      </c>
    </row>
    <row r="17" spans="1:88" s="48" customFormat="1" ht="67.5" customHeight="1" x14ac:dyDescent="0.25">
      <c r="A17" s="30" t="s">
        <v>346</v>
      </c>
      <c r="B17" s="19" t="s">
        <v>87</v>
      </c>
      <c r="C17" s="20" t="s">
        <v>88</v>
      </c>
      <c r="D17" s="21" t="s">
        <v>87</v>
      </c>
      <c r="E17" s="21" t="s">
        <v>89</v>
      </c>
      <c r="F17" s="21" t="s">
        <v>90</v>
      </c>
      <c r="G17" s="22" t="s">
        <v>91</v>
      </c>
      <c r="H17" s="22" t="s">
        <v>92</v>
      </c>
      <c r="I17" s="22" t="s">
        <v>347</v>
      </c>
      <c r="J17" s="22" t="s">
        <v>94</v>
      </c>
      <c r="K17" s="21">
        <v>20.3</v>
      </c>
      <c r="L17" s="24" t="s">
        <v>95</v>
      </c>
      <c r="M17" s="21">
        <v>21</v>
      </c>
      <c r="N17" s="21">
        <v>17</v>
      </c>
      <c r="O17" s="23" t="s">
        <v>96</v>
      </c>
      <c r="P17" s="21" t="s">
        <v>87</v>
      </c>
      <c r="Q17" s="23" t="s">
        <v>97</v>
      </c>
      <c r="R17" s="21">
        <v>1702</v>
      </c>
      <c r="S17" s="21" t="s">
        <v>98</v>
      </c>
      <c r="T17" s="21" t="s">
        <v>348</v>
      </c>
      <c r="U17" s="21">
        <v>1702016</v>
      </c>
      <c r="V17" s="21">
        <v>1702016</v>
      </c>
      <c r="W17" s="21" t="s">
        <v>349</v>
      </c>
      <c r="X17" s="21" t="s">
        <v>350</v>
      </c>
      <c r="Y17" s="21" t="s">
        <v>351</v>
      </c>
      <c r="Z17" s="24" t="s">
        <v>352</v>
      </c>
      <c r="AA17" s="21">
        <v>170201600</v>
      </c>
      <c r="AB17" s="21">
        <v>170201600</v>
      </c>
      <c r="AC17" s="24"/>
      <c r="AD17" s="24" t="s">
        <v>104</v>
      </c>
      <c r="AE17" s="22" t="s">
        <v>353</v>
      </c>
      <c r="AF17" s="22"/>
      <c r="AG17" s="21" t="s">
        <v>354</v>
      </c>
      <c r="AH17" s="21"/>
      <c r="AI17" s="21"/>
      <c r="AJ17" s="21" t="s">
        <v>107</v>
      </c>
      <c r="AK17" s="21" t="s">
        <v>2448</v>
      </c>
      <c r="AL17" s="21">
        <v>60</v>
      </c>
      <c r="AM17" s="21" t="s">
        <v>108</v>
      </c>
      <c r="AN17" s="22" t="s">
        <v>109</v>
      </c>
      <c r="AO17" s="21" t="s">
        <v>137</v>
      </c>
      <c r="AP17" s="24" t="s">
        <v>110</v>
      </c>
      <c r="AQ17" s="25">
        <v>21</v>
      </c>
      <c r="AR17" s="25">
        <v>4</v>
      </c>
      <c r="AS17" s="25">
        <v>19</v>
      </c>
      <c r="AT17" s="68">
        <v>16</v>
      </c>
      <c r="AU17" s="47">
        <v>2700000000</v>
      </c>
      <c r="AV17" s="47"/>
      <c r="AW17" s="47"/>
      <c r="AX17" s="47"/>
      <c r="AY17" s="47"/>
      <c r="AZ17" s="47"/>
      <c r="BA17" s="47"/>
      <c r="BB17" s="47"/>
      <c r="BC17" s="47">
        <f t="shared" si="30"/>
        <v>2700000000</v>
      </c>
      <c r="BD17" s="47">
        <f t="shared" si="1"/>
        <v>2700000000</v>
      </c>
      <c r="BE17" s="47">
        <v>21333333.329999998</v>
      </c>
      <c r="BF17" s="47"/>
      <c r="BG17" s="47"/>
      <c r="BH17" s="47"/>
      <c r="BI17" s="47"/>
      <c r="BJ17" s="47"/>
      <c r="BK17" s="47"/>
      <c r="BL17" s="47"/>
      <c r="BM17" s="47">
        <f t="shared" si="31"/>
        <v>21333333.329999998</v>
      </c>
      <c r="BN17" s="47">
        <f t="shared" si="2"/>
        <v>21333333.329999998</v>
      </c>
      <c r="BO17" s="47">
        <v>31333333.329999998</v>
      </c>
      <c r="BP17" s="47"/>
      <c r="BQ17" s="47"/>
      <c r="BR17" s="47"/>
      <c r="BS17" s="47"/>
      <c r="BT17" s="47"/>
      <c r="BU17" s="47"/>
      <c r="BV17" s="47"/>
      <c r="BW17" s="47">
        <f t="shared" si="32"/>
        <v>31333333.329999998</v>
      </c>
      <c r="BX17" s="47">
        <f t="shared" si="3"/>
        <v>31333333.329999998</v>
      </c>
      <c r="BY17" s="47">
        <v>47333333.340000004</v>
      </c>
      <c r="BZ17" s="47"/>
      <c r="CA17" s="47"/>
      <c r="CB17" s="47"/>
      <c r="CC17" s="47"/>
      <c r="CD17" s="47"/>
      <c r="CE17" s="47"/>
      <c r="CF17" s="47"/>
      <c r="CG17" s="47">
        <f t="shared" si="33"/>
        <v>47333333.340000004</v>
      </c>
      <c r="CH17" s="47">
        <f t="shared" si="4"/>
        <v>47333333.340000004</v>
      </c>
      <c r="CI17" s="47">
        <f t="shared" si="34"/>
        <v>2800000000</v>
      </c>
      <c r="CJ17" s="47">
        <f t="shared" si="5"/>
        <v>2800000000</v>
      </c>
    </row>
    <row r="18" spans="1:88" ht="67.5" customHeight="1" x14ac:dyDescent="0.25">
      <c r="A18" s="69"/>
      <c r="B18" s="70"/>
      <c r="C18" s="71"/>
      <c r="D18" s="72"/>
      <c r="E18" s="72"/>
      <c r="F18" s="72"/>
      <c r="G18" s="73"/>
      <c r="H18" s="73"/>
      <c r="I18" s="73"/>
      <c r="J18" s="73"/>
      <c r="K18" s="72"/>
      <c r="L18" s="74"/>
      <c r="M18" s="72"/>
      <c r="N18" s="72"/>
      <c r="O18" s="75"/>
      <c r="P18" s="72"/>
      <c r="Q18" s="75"/>
      <c r="R18" s="72">
        <v>1703</v>
      </c>
      <c r="S18" s="72"/>
      <c r="T18" s="72"/>
      <c r="U18" s="72"/>
      <c r="V18" s="72"/>
      <c r="W18" s="72"/>
      <c r="X18" s="72"/>
      <c r="Y18" s="72"/>
      <c r="Z18" s="74"/>
      <c r="AA18" s="72"/>
      <c r="AB18" s="72"/>
      <c r="AC18" s="72"/>
      <c r="AD18" s="72"/>
      <c r="AE18" s="73"/>
      <c r="AF18" s="73"/>
      <c r="AG18" s="72"/>
      <c r="AH18" s="72"/>
      <c r="AI18" s="72"/>
      <c r="AJ18" s="72"/>
      <c r="AK18" s="72"/>
      <c r="AL18" s="72"/>
      <c r="AM18" s="72"/>
      <c r="AN18" s="73"/>
      <c r="AO18" s="72"/>
      <c r="AP18" s="74"/>
      <c r="AQ18" s="72"/>
      <c r="AR18" s="72"/>
      <c r="AS18" s="72"/>
      <c r="AT18" s="74"/>
      <c r="AU18" s="76">
        <f t="shared" ref="AU18:BC18" si="35">AU19</f>
        <v>500779273.73000002</v>
      </c>
      <c r="AV18" s="76">
        <f t="shared" si="35"/>
        <v>0</v>
      </c>
      <c r="AW18" s="76">
        <f t="shared" si="35"/>
        <v>0</v>
      </c>
      <c r="AX18" s="76">
        <f t="shared" si="35"/>
        <v>0</v>
      </c>
      <c r="AY18" s="76">
        <f t="shared" si="35"/>
        <v>0</v>
      </c>
      <c r="AZ18" s="76">
        <f t="shared" si="35"/>
        <v>0</v>
      </c>
      <c r="BA18" s="76">
        <f t="shared" si="35"/>
        <v>0</v>
      </c>
      <c r="BB18" s="76">
        <f t="shared" si="35"/>
        <v>0</v>
      </c>
      <c r="BC18" s="76">
        <f t="shared" si="35"/>
        <v>500779273.73000002</v>
      </c>
      <c r="BD18" s="76">
        <f t="shared" si="1"/>
        <v>500779273.73000002</v>
      </c>
      <c r="BE18" s="76">
        <f t="shared" ref="BE18:BM18" si="36">BE19</f>
        <v>0</v>
      </c>
      <c r="BF18" s="76">
        <f t="shared" si="36"/>
        <v>0</v>
      </c>
      <c r="BG18" s="76">
        <f t="shared" si="36"/>
        <v>0</v>
      </c>
      <c r="BH18" s="76">
        <f t="shared" si="36"/>
        <v>0</v>
      </c>
      <c r="BI18" s="76">
        <f t="shared" si="36"/>
        <v>0</v>
      </c>
      <c r="BJ18" s="76">
        <f t="shared" si="36"/>
        <v>0</v>
      </c>
      <c r="BK18" s="76">
        <f t="shared" si="36"/>
        <v>0</v>
      </c>
      <c r="BL18" s="76">
        <f t="shared" si="36"/>
        <v>0</v>
      </c>
      <c r="BM18" s="76">
        <f t="shared" si="36"/>
        <v>0</v>
      </c>
      <c r="BN18" s="76">
        <f t="shared" si="2"/>
        <v>0</v>
      </c>
      <c r="BO18" s="76">
        <f t="shared" ref="BO18:BW18" si="37">BO19</f>
        <v>0</v>
      </c>
      <c r="BP18" s="76">
        <f t="shared" si="37"/>
        <v>0</v>
      </c>
      <c r="BQ18" s="76">
        <f t="shared" si="37"/>
        <v>0</v>
      </c>
      <c r="BR18" s="76">
        <f t="shared" si="37"/>
        <v>0</v>
      </c>
      <c r="BS18" s="76">
        <f t="shared" si="37"/>
        <v>0</v>
      </c>
      <c r="BT18" s="76">
        <f t="shared" si="37"/>
        <v>0</v>
      </c>
      <c r="BU18" s="76">
        <f t="shared" si="37"/>
        <v>0</v>
      </c>
      <c r="BV18" s="76">
        <f t="shared" si="37"/>
        <v>0</v>
      </c>
      <c r="BW18" s="76">
        <f t="shared" si="37"/>
        <v>0</v>
      </c>
      <c r="BX18" s="76">
        <f t="shared" si="3"/>
        <v>0</v>
      </c>
      <c r="BY18" s="76">
        <f t="shared" ref="BY18:CG18" si="38">BY19</f>
        <v>0</v>
      </c>
      <c r="BZ18" s="76">
        <f t="shared" si="38"/>
        <v>0</v>
      </c>
      <c r="CA18" s="76">
        <f t="shared" si="38"/>
        <v>0</v>
      </c>
      <c r="CB18" s="76">
        <f t="shared" si="38"/>
        <v>0</v>
      </c>
      <c r="CC18" s="76">
        <f t="shared" si="38"/>
        <v>0</v>
      </c>
      <c r="CD18" s="76">
        <f t="shared" si="38"/>
        <v>0</v>
      </c>
      <c r="CE18" s="76">
        <f t="shared" si="38"/>
        <v>0</v>
      </c>
      <c r="CF18" s="76">
        <f t="shared" si="38"/>
        <v>0</v>
      </c>
      <c r="CG18" s="76">
        <f t="shared" si="38"/>
        <v>0</v>
      </c>
      <c r="CH18" s="76">
        <f t="shared" si="4"/>
        <v>0</v>
      </c>
      <c r="CI18" s="76">
        <f>CI19</f>
        <v>500779273.73000002</v>
      </c>
      <c r="CJ18" s="76">
        <f t="shared" si="5"/>
        <v>500779273.73000002</v>
      </c>
    </row>
    <row r="19" spans="1:88" s="48" customFormat="1" ht="67.5" customHeight="1" x14ac:dyDescent="0.25">
      <c r="A19" s="30" t="s">
        <v>355</v>
      </c>
      <c r="B19" s="19" t="s">
        <v>87</v>
      </c>
      <c r="C19" s="20" t="s">
        <v>88</v>
      </c>
      <c r="D19" s="21" t="s">
        <v>87</v>
      </c>
      <c r="E19" s="21" t="s">
        <v>89</v>
      </c>
      <c r="F19" s="21" t="s">
        <v>90</v>
      </c>
      <c r="G19" s="22" t="s">
        <v>91</v>
      </c>
      <c r="H19" s="22" t="s">
        <v>92</v>
      </c>
      <c r="I19" s="22" t="s">
        <v>311</v>
      </c>
      <c r="J19" s="22" t="s">
        <v>94</v>
      </c>
      <c r="K19" s="21">
        <v>20.3</v>
      </c>
      <c r="L19" s="24" t="s">
        <v>95</v>
      </c>
      <c r="M19" s="21">
        <v>21</v>
      </c>
      <c r="N19" s="21">
        <v>17</v>
      </c>
      <c r="O19" s="23" t="s">
        <v>96</v>
      </c>
      <c r="P19" s="21" t="s">
        <v>87</v>
      </c>
      <c r="Q19" s="23" t="s">
        <v>97</v>
      </c>
      <c r="R19" s="21">
        <v>1703</v>
      </c>
      <c r="S19" s="21" t="s">
        <v>356</v>
      </c>
      <c r="T19" s="21" t="s">
        <v>357</v>
      </c>
      <c r="U19" s="21">
        <v>1703006</v>
      </c>
      <c r="V19" s="21">
        <v>1703006</v>
      </c>
      <c r="W19" s="21" t="s">
        <v>358</v>
      </c>
      <c r="X19" s="21" t="s">
        <v>145</v>
      </c>
      <c r="Y19" s="21" t="s">
        <v>113</v>
      </c>
      <c r="Z19" s="24" t="s">
        <v>359</v>
      </c>
      <c r="AA19" s="21">
        <v>170300600</v>
      </c>
      <c r="AB19" s="21">
        <v>170300600</v>
      </c>
      <c r="AC19" s="24"/>
      <c r="AD19" s="24" t="s">
        <v>104</v>
      </c>
      <c r="AE19" s="22" t="s">
        <v>360</v>
      </c>
      <c r="AF19" s="22"/>
      <c r="AG19" s="21" t="s">
        <v>361</v>
      </c>
      <c r="AH19" s="21"/>
      <c r="AI19" s="21"/>
      <c r="AJ19" s="21" t="s">
        <v>107</v>
      </c>
      <c r="AK19" s="21" t="s">
        <v>2448</v>
      </c>
      <c r="AL19" s="21">
        <v>450</v>
      </c>
      <c r="AM19" s="21" t="s">
        <v>108</v>
      </c>
      <c r="AN19" s="22" t="s">
        <v>109</v>
      </c>
      <c r="AO19" s="21"/>
      <c r="AP19" s="24" t="s">
        <v>110</v>
      </c>
      <c r="AQ19" s="25">
        <v>450</v>
      </c>
      <c r="AR19" s="25">
        <v>0</v>
      </c>
      <c r="AS19" s="25">
        <v>0</v>
      </c>
      <c r="AT19" s="68">
        <v>0</v>
      </c>
      <c r="AU19" s="47">
        <v>500779273.73000002</v>
      </c>
      <c r="AV19" s="47"/>
      <c r="AW19" s="47"/>
      <c r="AX19" s="47"/>
      <c r="AY19" s="47"/>
      <c r="AZ19" s="47"/>
      <c r="BA19" s="47"/>
      <c r="BB19" s="47"/>
      <c r="BC19" s="47">
        <f>SUM(AU19:BB19)</f>
        <v>500779273.73000002</v>
      </c>
      <c r="BD19" s="47">
        <f t="shared" si="1"/>
        <v>500779273.73000002</v>
      </c>
      <c r="BE19" s="47"/>
      <c r="BF19" s="47"/>
      <c r="BG19" s="47"/>
      <c r="BH19" s="47"/>
      <c r="BI19" s="47"/>
      <c r="BJ19" s="47"/>
      <c r="BK19" s="47"/>
      <c r="BL19" s="47"/>
      <c r="BM19" s="47">
        <f>SUM(BE19:BL19)</f>
        <v>0</v>
      </c>
      <c r="BN19" s="47">
        <f t="shared" si="2"/>
        <v>0</v>
      </c>
      <c r="BO19" s="47"/>
      <c r="BP19" s="47"/>
      <c r="BQ19" s="47"/>
      <c r="BR19" s="47"/>
      <c r="BS19" s="47"/>
      <c r="BT19" s="47"/>
      <c r="BU19" s="47"/>
      <c r="BV19" s="47"/>
      <c r="BW19" s="47">
        <f>SUM(BO19:BV19)</f>
        <v>0</v>
      </c>
      <c r="BX19" s="47">
        <f t="shared" si="3"/>
        <v>0</v>
      </c>
      <c r="BY19" s="47"/>
      <c r="BZ19" s="47"/>
      <c r="CA19" s="47"/>
      <c r="CB19" s="47"/>
      <c r="CC19" s="47"/>
      <c r="CD19" s="47"/>
      <c r="CE19" s="47"/>
      <c r="CF19" s="47"/>
      <c r="CG19" s="47">
        <f>SUM(BY19:CF19)</f>
        <v>0</v>
      </c>
      <c r="CH19" s="47">
        <f t="shared" si="4"/>
        <v>0</v>
      </c>
      <c r="CI19" s="47">
        <f>CG19+BW19+BM19+BC19</f>
        <v>500779273.73000002</v>
      </c>
      <c r="CJ19" s="47">
        <f t="shared" si="5"/>
        <v>500779273.73000002</v>
      </c>
    </row>
    <row r="20" spans="1:88" ht="67.5" customHeight="1" x14ac:dyDescent="0.25">
      <c r="A20" s="69"/>
      <c r="B20" s="70"/>
      <c r="C20" s="71"/>
      <c r="D20" s="72"/>
      <c r="E20" s="72"/>
      <c r="F20" s="72"/>
      <c r="G20" s="73"/>
      <c r="H20" s="73"/>
      <c r="I20" s="73"/>
      <c r="J20" s="73"/>
      <c r="K20" s="72"/>
      <c r="L20" s="74"/>
      <c r="M20" s="72"/>
      <c r="N20" s="72"/>
      <c r="O20" s="75"/>
      <c r="P20" s="72"/>
      <c r="Q20" s="75"/>
      <c r="R20" s="72">
        <v>1704</v>
      </c>
      <c r="S20" s="72"/>
      <c r="T20" s="72"/>
      <c r="U20" s="72"/>
      <c r="V20" s="72"/>
      <c r="W20" s="72"/>
      <c r="X20" s="72"/>
      <c r="Y20" s="72"/>
      <c r="Z20" s="74"/>
      <c r="AA20" s="72"/>
      <c r="AB20" s="72"/>
      <c r="AC20" s="72"/>
      <c r="AD20" s="72"/>
      <c r="AE20" s="73"/>
      <c r="AF20" s="73"/>
      <c r="AG20" s="72"/>
      <c r="AH20" s="72"/>
      <c r="AI20" s="72"/>
      <c r="AJ20" s="72"/>
      <c r="AK20" s="72"/>
      <c r="AL20" s="77"/>
      <c r="AM20" s="74"/>
      <c r="AN20" s="73"/>
      <c r="AO20" s="72"/>
      <c r="AP20" s="74"/>
      <c r="AQ20" s="72"/>
      <c r="AR20" s="72"/>
      <c r="AS20" s="72"/>
      <c r="AT20" s="74"/>
      <c r="AU20" s="76">
        <f t="shared" ref="AU20:BC20" si="39">SUM(AU21:AU23)</f>
        <v>151000000</v>
      </c>
      <c r="AV20" s="76">
        <f t="shared" si="39"/>
        <v>0</v>
      </c>
      <c r="AW20" s="76">
        <f t="shared" si="39"/>
        <v>0</v>
      </c>
      <c r="AX20" s="76">
        <f t="shared" si="39"/>
        <v>0</v>
      </c>
      <c r="AY20" s="76">
        <f t="shared" si="39"/>
        <v>0</v>
      </c>
      <c r="AZ20" s="76">
        <f t="shared" si="39"/>
        <v>0</v>
      </c>
      <c r="BA20" s="76">
        <f t="shared" si="39"/>
        <v>0</v>
      </c>
      <c r="BB20" s="76">
        <f t="shared" si="39"/>
        <v>0</v>
      </c>
      <c r="BC20" s="76">
        <f t="shared" si="39"/>
        <v>151000000</v>
      </c>
      <c r="BD20" s="76">
        <f t="shared" si="1"/>
        <v>151000000</v>
      </c>
      <c r="BE20" s="76">
        <f t="shared" ref="BE20:BM20" si="40">SUM(BE21:BE23)</f>
        <v>1000000</v>
      </c>
      <c r="BF20" s="76">
        <f t="shared" si="40"/>
        <v>0</v>
      </c>
      <c r="BG20" s="76">
        <f t="shared" si="40"/>
        <v>0</v>
      </c>
      <c r="BH20" s="76">
        <f t="shared" si="40"/>
        <v>0</v>
      </c>
      <c r="BI20" s="76">
        <f t="shared" si="40"/>
        <v>0</v>
      </c>
      <c r="BJ20" s="76">
        <f t="shared" si="40"/>
        <v>0</v>
      </c>
      <c r="BK20" s="76">
        <f t="shared" si="40"/>
        <v>0</v>
      </c>
      <c r="BL20" s="76">
        <f t="shared" si="40"/>
        <v>0</v>
      </c>
      <c r="BM20" s="76">
        <f t="shared" si="40"/>
        <v>1000000</v>
      </c>
      <c r="BN20" s="76">
        <f t="shared" si="2"/>
        <v>1000000</v>
      </c>
      <c r="BO20" s="76">
        <f t="shared" ref="BO20:BW20" si="41">SUM(BO21:BO23)</f>
        <v>316635000</v>
      </c>
      <c r="BP20" s="76">
        <f t="shared" si="41"/>
        <v>0</v>
      </c>
      <c r="BQ20" s="76">
        <f t="shared" si="41"/>
        <v>0</v>
      </c>
      <c r="BR20" s="76">
        <f t="shared" si="41"/>
        <v>0</v>
      </c>
      <c r="BS20" s="76">
        <f t="shared" si="41"/>
        <v>0</v>
      </c>
      <c r="BT20" s="76">
        <f t="shared" si="41"/>
        <v>0</v>
      </c>
      <c r="BU20" s="76">
        <f t="shared" si="41"/>
        <v>0</v>
      </c>
      <c r="BV20" s="76">
        <f t="shared" si="41"/>
        <v>0</v>
      </c>
      <c r="BW20" s="76">
        <f t="shared" si="41"/>
        <v>316635000</v>
      </c>
      <c r="BX20" s="76">
        <f t="shared" si="3"/>
        <v>316635000</v>
      </c>
      <c r="BY20" s="76">
        <f t="shared" ref="BY20:CG20" si="42">SUM(BY21:BY23)</f>
        <v>558909050</v>
      </c>
      <c r="BZ20" s="76">
        <f t="shared" si="42"/>
        <v>0</v>
      </c>
      <c r="CA20" s="76">
        <f t="shared" si="42"/>
        <v>0</v>
      </c>
      <c r="CB20" s="76">
        <f t="shared" si="42"/>
        <v>0</v>
      </c>
      <c r="CC20" s="76">
        <f t="shared" si="42"/>
        <v>0</v>
      </c>
      <c r="CD20" s="76">
        <f t="shared" si="42"/>
        <v>0</v>
      </c>
      <c r="CE20" s="76">
        <f t="shared" si="42"/>
        <v>0</v>
      </c>
      <c r="CF20" s="76">
        <f t="shared" si="42"/>
        <v>0</v>
      </c>
      <c r="CG20" s="76">
        <f t="shared" si="42"/>
        <v>558909050</v>
      </c>
      <c r="CH20" s="76">
        <f t="shared" si="4"/>
        <v>558909050</v>
      </c>
      <c r="CI20" s="76">
        <f>SUM(CI21:CI23)</f>
        <v>1027544050</v>
      </c>
      <c r="CJ20" s="76">
        <f t="shared" si="5"/>
        <v>1027544050</v>
      </c>
    </row>
    <row r="21" spans="1:88" s="79" customFormat="1" ht="66.75" customHeight="1" x14ac:dyDescent="0.25">
      <c r="A21" s="30" t="s">
        <v>362</v>
      </c>
      <c r="B21" s="19" t="s">
        <v>87</v>
      </c>
      <c r="C21" s="20" t="s">
        <v>88</v>
      </c>
      <c r="D21" s="21" t="s">
        <v>87</v>
      </c>
      <c r="E21" s="21" t="s">
        <v>89</v>
      </c>
      <c r="F21" s="21" t="s">
        <v>90</v>
      </c>
      <c r="G21" s="22" t="s">
        <v>91</v>
      </c>
      <c r="H21" s="22" t="s">
        <v>92</v>
      </c>
      <c r="I21" s="22" t="s">
        <v>140</v>
      </c>
      <c r="J21" s="22" t="s">
        <v>141</v>
      </c>
      <c r="K21" s="21">
        <v>43.27</v>
      </c>
      <c r="L21" s="24" t="s">
        <v>142</v>
      </c>
      <c r="M21" s="21">
        <v>43</v>
      </c>
      <c r="N21" s="21">
        <v>17</v>
      </c>
      <c r="O21" s="23" t="s">
        <v>96</v>
      </c>
      <c r="P21" s="21" t="s">
        <v>87</v>
      </c>
      <c r="Q21" s="23" t="s">
        <v>97</v>
      </c>
      <c r="R21" s="21">
        <v>1704</v>
      </c>
      <c r="S21" s="21" t="s">
        <v>143</v>
      </c>
      <c r="T21" s="21" t="s">
        <v>363</v>
      </c>
      <c r="U21" s="21">
        <v>1704003</v>
      </c>
      <c r="V21" s="21">
        <v>1704003</v>
      </c>
      <c r="W21" s="21" t="s">
        <v>283</v>
      </c>
      <c r="X21" s="21" t="s">
        <v>364</v>
      </c>
      <c r="Y21" s="21" t="s">
        <v>263</v>
      </c>
      <c r="Z21" s="21" t="s">
        <v>365</v>
      </c>
      <c r="AA21" s="21">
        <v>170400302</v>
      </c>
      <c r="AB21" s="21">
        <v>170400302</v>
      </c>
      <c r="AC21" s="24"/>
      <c r="AD21" s="24" t="s">
        <v>104</v>
      </c>
      <c r="AE21" s="22" t="s">
        <v>366</v>
      </c>
      <c r="AF21" s="22"/>
      <c r="AG21" s="21" t="s">
        <v>367</v>
      </c>
      <c r="AH21" s="21"/>
      <c r="AI21" s="21"/>
      <c r="AJ21" s="21" t="s">
        <v>107</v>
      </c>
      <c r="AK21" s="21" t="s">
        <v>2448</v>
      </c>
      <c r="AL21" s="78">
        <v>1</v>
      </c>
      <c r="AM21" s="21" t="s">
        <v>108</v>
      </c>
      <c r="AN21" s="22" t="s">
        <v>109</v>
      </c>
      <c r="AO21" s="21"/>
      <c r="AP21" s="24" t="s">
        <v>110</v>
      </c>
      <c r="AQ21" s="25">
        <v>0</v>
      </c>
      <c r="AR21" s="25">
        <v>0</v>
      </c>
      <c r="AS21" s="25">
        <v>1</v>
      </c>
      <c r="AT21" s="68">
        <v>0</v>
      </c>
      <c r="AU21" s="47"/>
      <c r="AV21" s="47"/>
      <c r="AW21" s="47"/>
      <c r="AX21" s="47"/>
      <c r="AY21" s="47"/>
      <c r="AZ21" s="47"/>
      <c r="BA21" s="47"/>
      <c r="BB21" s="47"/>
      <c r="BC21" s="47">
        <f>SUM(AU21:BB21)</f>
        <v>0</v>
      </c>
      <c r="BD21" s="47">
        <f t="shared" si="1"/>
        <v>0</v>
      </c>
      <c r="BE21" s="47"/>
      <c r="BF21" s="47"/>
      <c r="BG21" s="47"/>
      <c r="BH21" s="47"/>
      <c r="BI21" s="47"/>
      <c r="BJ21" s="47"/>
      <c r="BK21" s="47"/>
      <c r="BL21" s="47"/>
      <c r="BM21" s="47">
        <f>SUM(BE21:BL21)</f>
        <v>0</v>
      </c>
      <c r="BN21" s="47">
        <f t="shared" si="2"/>
        <v>0</v>
      </c>
      <c r="BO21" s="47">
        <v>159135000</v>
      </c>
      <c r="BP21" s="47"/>
      <c r="BQ21" s="47"/>
      <c r="BR21" s="47"/>
      <c r="BS21" s="47"/>
      <c r="BT21" s="47"/>
      <c r="BU21" s="47"/>
      <c r="BV21" s="47"/>
      <c r="BW21" s="47">
        <f>SUM(BO21:BV21)</f>
        <v>159135000</v>
      </c>
      <c r="BX21" s="47">
        <f t="shared" si="3"/>
        <v>159135000</v>
      </c>
      <c r="BY21" s="47"/>
      <c r="BZ21" s="47"/>
      <c r="CA21" s="47"/>
      <c r="CB21" s="47"/>
      <c r="CC21" s="47"/>
      <c r="CD21" s="47"/>
      <c r="CE21" s="47"/>
      <c r="CF21" s="47"/>
      <c r="CG21" s="47">
        <f>SUM(BY21:CF21)</f>
        <v>0</v>
      </c>
      <c r="CH21" s="47">
        <f t="shared" si="4"/>
        <v>0</v>
      </c>
      <c r="CI21" s="47">
        <f>CG21+BW21+BM21+BC21</f>
        <v>159135000</v>
      </c>
      <c r="CJ21" s="47">
        <f t="shared" si="5"/>
        <v>159135000</v>
      </c>
    </row>
    <row r="22" spans="1:88" s="48" customFormat="1" ht="67.5" customHeight="1" x14ac:dyDescent="0.25">
      <c r="A22" s="30" t="s">
        <v>236</v>
      </c>
      <c r="B22" s="19" t="s">
        <v>87</v>
      </c>
      <c r="C22" s="20" t="s">
        <v>88</v>
      </c>
      <c r="D22" s="21" t="s">
        <v>87</v>
      </c>
      <c r="E22" s="21" t="s">
        <v>89</v>
      </c>
      <c r="F22" s="21" t="s">
        <v>90</v>
      </c>
      <c r="G22" s="22" t="s">
        <v>91</v>
      </c>
      <c r="H22" s="22" t="s">
        <v>92</v>
      </c>
      <c r="I22" s="22" t="s">
        <v>140</v>
      </c>
      <c r="J22" s="22" t="s">
        <v>141</v>
      </c>
      <c r="K22" s="21">
        <v>43.27</v>
      </c>
      <c r="L22" s="24" t="s">
        <v>142</v>
      </c>
      <c r="M22" s="21">
        <v>43</v>
      </c>
      <c r="N22" s="21">
        <v>17</v>
      </c>
      <c r="O22" s="23" t="s">
        <v>96</v>
      </c>
      <c r="P22" s="21" t="s">
        <v>87</v>
      </c>
      <c r="Q22" s="23" t="s">
        <v>97</v>
      </c>
      <c r="R22" s="21">
        <v>1704</v>
      </c>
      <c r="S22" s="21" t="s">
        <v>143</v>
      </c>
      <c r="T22" s="21" t="s">
        <v>368</v>
      </c>
      <c r="U22" s="21">
        <v>1704024</v>
      </c>
      <c r="V22" s="21">
        <v>1704024</v>
      </c>
      <c r="W22" s="21" t="s">
        <v>369</v>
      </c>
      <c r="X22" s="21" t="s">
        <v>370</v>
      </c>
      <c r="Y22" s="21" t="s">
        <v>371</v>
      </c>
      <c r="Z22" s="24" t="s">
        <v>372</v>
      </c>
      <c r="AA22" s="21">
        <v>170402400</v>
      </c>
      <c r="AB22" s="21">
        <v>170402400</v>
      </c>
      <c r="AC22" s="24"/>
      <c r="AD22" s="24" t="s">
        <v>104</v>
      </c>
      <c r="AE22" s="22" t="s">
        <v>373</v>
      </c>
      <c r="AF22" s="22"/>
      <c r="AG22" s="21" t="s">
        <v>374</v>
      </c>
      <c r="AH22" s="21"/>
      <c r="AI22" s="21"/>
      <c r="AJ22" s="21" t="s">
        <v>107</v>
      </c>
      <c r="AK22" s="21" t="s">
        <v>2448</v>
      </c>
      <c r="AL22" s="21">
        <v>3</v>
      </c>
      <c r="AM22" s="21" t="s">
        <v>108</v>
      </c>
      <c r="AN22" s="22" t="s">
        <v>109</v>
      </c>
      <c r="AO22" s="21"/>
      <c r="AP22" s="24" t="s">
        <v>110</v>
      </c>
      <c r="AQ22" s="25">
        <v>1</v>
      </c>
      <c r="AR22" s="25">
        <v>0</v>
      </c>
      <c r="AS22" s="25">
        <v>1</v>
      </c>
      <c r="AT22" s="68">
        <v>1</v>
      </c>
      <c r="AU22" s="47">
        <v>150000000</v>
      </c>
      <c r="AV22" s="47"/>
      <c r="AW22" s="47"/>
      <c r="AX22" s="47"/>
      <c r="AY22" s="47"/>
      <c r="AZ22" s="47"/>
      <c r="BA22" s="47"/>
      <c r="BB22" s="47"/>
      <c r="BC22" s="47">
        <f>SUM(AU22:BB22)</f>
        <v>150000000</v>
      </c>
      <c r="BD22" s="47">
        <f t="shared" si="1"/>
        <v>150000000</v>
      </c>
      <c r="BE22" s="298">
        <v>0</v>
      </c>
      <c r="BF22" s="47"/>
      <c r="BG22" s="47"/>
      <c r="BH22" s="47"/>
      <c r="BI22" s="47"/>
      <c r="BJ22" s="47"/>
      <c r="BK22" s="47"/>
      <c r="BL22" s="47"/>
      <c r="BM22" s="47">
        <f>SUM(BE22:BL22)</f>
        <v>0</v>
      </c>
      <c r="BN22" s="47">
        <f t="shared" si="2"/>
        <v>0</v>
      </c>
      <c r="BO22" s="47">
        <v>154500000</v>
      </c>
      <c r="BP22" s="47"/>
      <c r="BQ22" s="47"/>
      <c r="BR22" s="47"/>
      <c r="BS22" s="47"/>
      <c r="BT22" s="47"/>
      <c r="BU22" s="47"/>
      <c r="BV22" s="47"/>
      <c r="BW22" s="47">
        <f>SUM(BO22:BV22)</f>
        <v>154500000</v>
      </c>
      <c r="BX22" s="47">
        <f t="shared" si="3"/>
        <v>154500000</v>
      </c>
      <c r="BY22" s="47">
        <v>163909050</v>
      </c>
      <c r="BZ22" s="47"/>
      <c r="CA22" s="47"/>
      <c r="CB22" s="47"/>
      <c r="CC22" s="47"/>
      <c r="CD22" s="47"/>
      <c r="CE22" s="47"/>
      <c r="CF22" s="47"/>
      <c r="CG22" s="47">
        <f>SUM(BY22:CF22)</f>
        <v>163909050</v>
      </c>
      <c r="CH22" s="47">
        <f t="shared" si="4"/>
        <v>163909050</v>
      </c>
      <c r="CI22" s="47">
        <f>CG22+BW22+BM22+BC22</f>
        <v>468409050</v>
      </c>
      <c r="CJ22" s="47">
        <f t="shared" si="5"/>
        <v>468409050</v>
      </c>
    </row>
    <row r="23" spans="1:88" ht="67.5" customHeight="1" x14ac:dyDescent="0.25">
      <c r="A23" s="69"/>
      <c r="B23" s="70"/>
      <c r="C23" s="71"/>
      <c r="D23" s="72"/>
      <c r="E23" s="72"/>
      <c r="F23" s="72"/>
      <c r="G23" s="73"/>
      <c r="H23" s="73"/>
      <c r="I23" s="73"/>
      <c r="J23" s="73"/>
      <c r="K23" s="72"/>
      <c r="L23" s="74"/>
      <c r="M23" s="72"/>
      <c r="N23" s="72"/>
      <c r="O23" s="75"/>
      <c r="P23" s="72"/>
      <c r="Q23" s="75"/>
      <c r="R23" s="72">
        <v>1706</v>
      </c>
      <c r="S23" s="72"/>
      <c r="T23" s="72"/>
      <c r="U23" s="72"/>
      <c r="V23" s="72"/>
      <c r="W23" s="72"/>
      <c r="X23" s="72"/>
      <c r="Y23" s="72"/>
      <c r="Z23" s="74"/>
      <c r="AA23" s="72"/>
      <c r="AB23" s="72"/>
      <c r="AC23" s="72"/>
      <c r="AD23" s="72"/>
      <c r="AE23" s="73"/>
      <c r="AF23" s="73"/>
      <c r="AG23" s="72"/>
      <c r="AH23" s="72"/>
      <c r="AI23" s="72"/>
      <c r="AJ23" s="72"/>
      <c r="AK23" s="72"/>
      <c r="AL23" s="72"/>
      <c r="AM23" s="74"/>
      <c r="AN23" s="73"/>
      <c r="AO23" s="72"/>
      <c r="AP23" s="74"/>
      <c r="AQ23" s="72"/>
      <c r="AR23" s="72"/>
      <c r="AS23" s="72"/>
      <c r="AT23" s="74"/>
      <c r="AU23" s="76">
        <f t="shared" ref="AU23:BC23" si="43">AU24</f>
        <v>1000000</v>
      </c>
      <c r="AV23" s="76">
        <f t="shared" si="43"/>
        <v>0</v>
      </c>
      <c r="AW23" s="76">
        <f t="shared" si="43"/>
        <v>0</v>
      </c>
      <c r="AX23" s="76">
        <f t="shared" si="43"/>
        <v>0</v>
      </c>
      <c r="AY23" s="76">
        <f t="shared" si="43"/>
        <v>0</v>
      </c>
      <c r="AZ23" s="76">
        <f t="shared" si="43"/>
        <v>0</v>
      </c>
      <c r="BA23" s="76">
        <f t="shared" si="43"/>
        <v>0</v>
      </c>
      <c r="BB23" s="76">
        <f t="shared" si="43"/>
        <v>0</v>
      </c>
      <c r="BC23" s="76">
        <f t="shared" si="43"/>
        <v>1000000</v>
      </c>
      <c r="BD23" s="76">
        <f t="shared" si="1"/>
        <v>1000000</v>
      </c>
      <c r="BE23" s="76">
        <f t="shared" ref="BE23:BM23" si="44">BE24</f>
        <v>1000000</v>
      </c>
      <c r="BF23" s="76">
        <f t="shared" si="44"/>
        <v>0</v>
      </c>
      <c r="BG23" s="76">
        <f t="shared" si="44"/>
        <v>0</v>
      </c>
      <c r="BH23" s="76">
        <f t="shared" si="44"/>
        <v>0</v>
      </c>
      <c r="BI23" s="76">
        <f t="shared" si="44"/>
        <v>0</v>
      </c>
      <c r="BJ23" s="76">
        <f t="shared" si="44"/>
        <v>0</v>
      </c>
      <c r="BK23" s="76">
        <f t="shared" si="44"/>
        <v>0</v>
      </c>
      <c r="BL23" s="76">
        <f t="shared" si="44"/>
        <v>0</v>
      </c>
      <c r="BM23" s="76">
        <f t="shared" si="44"/>
        <v>1000000</v>
      </c>
      <c r="BN23" s="76">
        <f t="shared" si="2"/>
        <v>1000000</v>
      </c>
      <c r="BO23" s="76">
        <f t="shared" ref="BO23:BW23" si="45">BO24</f>
        <v>3000000</v>
      </c>
      <c r="BP23" s="76">
        <f t="shared" si="45"/>
        <v>0</v>
      </c>
      <c r="BQ23" s="76">
        <f t="shared" si="45"/>
        <v>0</v>
      </c>
      <c r="BR23" s="76">
        <f t="shared" si="45"/>
        <v>0</v>
      </c>
      <c r="BS23" s="76">
        <f t="shared" si="45"/>
        <v>0</v>
      </c>
      <c r="BT23" s="76">
        <f t="shared" si="45"/>
        <v>0</v>
      </c>
      <c r="BU23" s="76">
        <f t="shared" si="45"/>
        <v>0</v>
      </c>
      <c r="BV23" s="76">
        <f t="shared" si="45"/>
        <v>0</v>
      </c>
      <c r="BW23" s="76">
        <f t="shared" si="45"/>
        <v>3000000</v>
      </c>
      <c r="BX23" s="76">
        <f t="shared" si="3"/>
        <v>3000000</v>
      </c>
      <c r="BY23" s="76">
        <f t="shared" ref="BY23:CG23" si="46">BY24</f>
        <v>395000000</v>
      </c>
      <c r="BZ23" s="76">
        <f t="shared" si="46"/>
        <v>0</v>
      </c>
      <c r="CA23" s="76">
        <f t="shared" si="46"/>
        <v>0</v>
      </c>
      <c r="CB23" s="76">
        <f t="shared" si="46"/>
        <v>0</v>
      </c>
      <c r="CC23" s="76">
        <f t="shared" si="46"/>
        <v>0</v>
      </c>
      <c r="CD23" s="76">
        <f t="shared" si="46"/>
        <v>0</v>
      </c>
      <c r="CE23" s="76">
        <f t="shared" si="46"/>
        <v>0</v>
      </c>
      <c r="CF23" s="76">
        <f t="shared" si="46"/>
        <v>0</v>
      </c>
      <c r="CG23" s="76">
        <f t="shared" si="46"/>
        <v>395000000</v>
      </c>
      <c r="CH23" s="76">
        <f t="shared" si="4"/>
        <v>395000000</v>
      </c>
      <c r="CI23" s="76">
        <f>CI24</f>
        <v>400000000</v>
      </c>
      <c r="CJ23" s="76">
        <f t="shared" si="5"/>
        <v>400000000</v>
      </c>
    </row>
    <row r="24" spans="1:88" s="79" customFormat="1" ht="75" customHeight="1" x14ac:dyDescent="0.25">
      <c r="A24" s="30" t="s">
        <v>375</v>
      </c>
      <c r="B24" s="19" t="s">
        <v>87</v>
      </c>
      <c r="C24" s="20" t="s">
        <v>88</v>
      </c>
      <c r="D24" s="21" t="s">
        <v>87</v>
      </c>
      <c r="E24" s="21" t="s">
        <v>89</v>
      </c>
      <c r="F24" s="21" t="s">
        <v>90</v>
      </c>
      <c r="G24" s="22" t="s">
        <v>91</v>
      </c>
      <c r="H24" s="22" t="s">
        <v>92</v>
      </c>
      <c r="I24" s="22" t="s">
        <v>347</v>
      </c>
      <c r="J24" s="22" t="s">
        <v>94</v>
      </c>
      <c r="K24" s="21">
        <v>20.3</v>
      </c>
      <c r="L24" s="24" t="s">
        <v>95</v>
      </c>
      <c r="M24" s="21">
        <v>21</v>
      </c>
      <c r="N24" s="21">
        <v>17</v>
      </c>
      <c r="O24" s="23" t="s">
        <v>96</v>
      </c>
      <c r="P24" s="21" t="s">
        <v>87</v>
      </c>
      <c r="Q24" s="23" t="s">
        <v>97</v>
      </c>
      <c r="R24" s="21">
        <v>1706</v>
      </c>
      <c r="S24" s="21" t="s">
        <v>376</v>
      </c>
      <c r="T24" s="21" t="s">
        <v>377</v>
      </c>
      <c r="U24" s="21">
        <v>1706004</v>
      </c>
      <c r="V24" s="21">
        <v>1706004</v>
      </c>
      <c r="W24" s="21" t="s">
        <v>378</v>
      </c>
      <c r="X24" s="21" t="s">
        <v>145</v>
      </c>
      <c r="Y24" s="21" t="s">
        <v>379</v>
      </c>
      <c r="Z24" s="21" t="s">
        <v>380</v>
      </c>
      <c r="AA24" s="21">
        <v>170600400</v>
      </c>
      <c r="AB24" s="21">
        <v>170600400</v>
      </c>
      <c r="AC24" s="24"/>
      <c r="AD24" s="24" t="s">
        <v>104</v>
      </c>
      <c r="AE24" s="22" t="s">
        <v>381</v>
      </c>
      <c r="AF24" s="22"/>
      <c r="AG24" s="21" t="s">
        <v>382</v>
      </c>
      <c r="AH24" s="21"/>
      <c r="AI24" s="21"/>
      <c r="AJ24" s="21" t="s">
        <v>107</v>
      </c>
      <c r="AK24" s="21" t="s">
        <v>2448</v>
      </c>
      <c r="AL24" s="21">
        <v>32</v>
      </c>
      <c r="AM24" s="21" t="s">
        <v>108</v>
      </c>
      <c r="AN24" s="22" t="s">
        <v>109</v>
      </c>
      <c r="AO24" s="21"/>
      <c r="AP24" s="24" t="s">
        <v>110</v>
      </c>
      <c r="AQ24" s="25">
        <v>4</v>
      </c>
      <c r="AR24" s="25">
        <v>4</v>
      </c>
      <c r="AS24" s="25">
        <v>12</v>
      </c>
      <c r="AT24" s="68">
        <v>12</v>
      </c>
      <c r="AU24" s="47">
        <v>1000000</v>
      </c>
      <c r="AV24" s="47"/>
      <c r="AW24" s="47"/>
      <c r="AX24" s="47"/>
      <c r="AY24" s="47"/>
      <c r="AZ24" s="47"/>
      <c r="BA24" s="47"/>
      <c r="BB24" s="47"/>
      <c r="BC24" s="47">
        <f>SUM(AU24:BB24)</f>
        <v>1000000</v>
      </c>
      <c r="BD24" s="47">
        <f t="shared" si="1"/>
        <v>1000000</v>
      </c>
      <c r="BE24" s="47">
        <v>1000000</v>
      </c>
      <c r="BF24" s="47"/>
      <c r="BG24" s="47"/>
      <c r="BH24" s="47"/>
      <c r="BI24" s="47"/>
      <c r="BJ24" s="47"/>
      <c r="BK24" s="47"/>
      <c r="BL24" s="47"/>
      <c r="BM24" s="47">
        <f>SUM(BE24:BL24)</f>
        <v>1000000</v>
      </c>
      <c r="BN24" s="47">
        <f t="shared" si="2"/>
        <v>1000000</v>
      </c>
      <c r="BO24" s="47">
        <v>3000000</v>
      </c>
      <c r="BP24" s="47"/>
      <c r="BQ24" s="47"/>
      <c r="BR24" s="47"/>
      <c r="BS24" s="47"/>
      <c r="BT24" s="47"/>
      <c r="BU24" s="47"/>
      <c r="BV24" s="47"/>
      <c r="BW24" s="47">
        <f>SUM(BO24:BV24)</f>
        <v>3000000</v>
      </c>
      <c r="BX24" s="47">
        <f t="shared" si="3"/>
        <v>3000000</v>
      </c>
      <c r="BY24" s="47">
        <v>395000000</v>
      </c>
      <c r="BZ24" s="47"/>
      <c r="CA24" s="47"/>
      <c r="CB24" s="47"/>
      <c r="CC24" s="47"/>
      <c r="CD24" s="47"/>
      <c r="CE24" s="47"/>
      <c r="CF24" s="47"/>
      <c r="CG24" s="47">
        <f>SUM(BY24:CF24)</f>
        <v>395000000</v>
      </c>
      <c r="CH24" s="47">
        <f t="shared" si="4"/>
        <v>395000000</v>
      </c>
      <c r="CI24" s="47">
        <f>CG24+BW24+BM24+BC24</f>
        <v>400000000</v>
      </c>
      <c r="CJ24" s="47">
        <f t="shared" si="5"/>
        <v>400000000</v>
      </c>
    </row>
    <row r="25" spans="1:88" ht="67.5" customHeight="1" x14ac:dyDescent="0.25">
      <c r="A25" s="69"/>
      <c r="B25" s="70"/>
      <c r="C25" s="71"/>
      <c r="D25" s="72"/>
      <c r="E25" s="72"/>
      <c r="F25" s="72"/>
      <c r="G25" s="73"/>
      <c r="H25" s="73"/>
      <c r="I25" s="73"/>
      <c r="J25" s="73"/>
      <c r="K25" s="72"/>
      <c r="L25" s="74"/>
      <c r="M25" s="72"/>
      <c r="N25" s="72"/>
      <c r="O25" s="75"/>
      <c r="P25" s="72"/>
      <c r="Q25" s="75"/>
      <c r="R25" s="72">
        <v>1707</v>
      </c>
      <c r="S25" s="72"/>
      <c r="T25" s="72"/>
      <c r="U25" s="72"/>
      <c r="V25" s="72"/>
      <c r="W25" s="72"/>
      <c r="X25" s="72"/>
      <c r="Y25" s="72"/>
      <c r="Z25" s="74"/>
      <c r="AA25" s="72"/>
      <c r="AB25" s="72"/>
      <c r="AC25" s="72"/>
      <c r="AD25" s="72"/>
      <c r="AE25" s="73"/>
      <c r="AF25" s="73"/>
      <c r="AG25" s="72"/>
      <c r="AH25" s="72"/>
      <c r="AI25" s="72"/>
      <c r="AJ25" s="72"/>
      <c r="AK25" s="72"/>
      <c r="AL25" s="72"/>
      <c r="AM25" s="72"/>
      <c r="AN25" s="73"/>
      <c r="AO25" s="72"/>
      <c r="AP25" s="74"/>
      <c r="AQ25" s="72"/>
      <c r="AR25" s="72"/>
      <c r="AS25" s="72"/>
      <c r="AT25" s="74"/>
      <c r="AU25" s="76">
        <f t="shared" ref="AU25:BC25" si="47">SUM(AU26:AU28)</f>
        <v>800000000</v>
      </c>
      <c r="AV25" s="76">
        <f t="shared" si="47"/>
        <v>0</v>
      </c>
      <c r="AW25" s="76">
        <f t="shared" si="47"/>
        <v>0</v>
      </c>
      <c r="AX25" s="76">
        <f t="shared" si="47"/>
        <v>0</v>
      </c>
      <c r="AY25" s="76">
        <f t="shared" si="47"/>
        <v>0</v>
      </c>
      <c r="AZ25" s="76">
        <f t="shared" si="47"/>
        <v>0</v>
      </c>
      <c r="BA25" s="76">
        <f t="shared" si="47"/>
        <v>0</v>
      </c>
      <c r="BB25" s="76">
        <f t="shared" si="47"/>
        <v>0</v>
      </c>
      <c r="BC25" s="76">
        <f t="shared" si="47"/>
        <v>800000000</v>
      </c>
      <c r="BD25" s="76">
        <f t="shared" si="1"/>
        <v>800000000</v>
      </c>
      <c r="BE25" s="76">
        <f t="shared" ref="BE25:BM25" si="48">SUM(BE26:BE28)</f>
        <v>0</v>
      </c>
      <c r="BF25" s="76">
        <f t="shared" si="48"/>
        <v>0</v>
      </c>
      <c r="BG25" s="76">
        <f t="shared" si="48"/>
        <v>0</v>
      </c>
      <c r="BH25" s="76">
        <f t="shared" si="48"/>
        <v>0</v>
      </c>
      <c r="BI25" s="76">
        <f t="shared" si="48"/>
        <v>0</v>
      </c>
      <c r="BJ25" s="76">
        <f t="shared" si="48"/>
        <v>0</v>
      </c>
      <c r="BK25" s="76">
        <f t="shared" si="48"/>
        <v>0</v>
      </c>
      <c r="BL25" s="76">
        <f t="shared" si="48"/>
        <v>0</v>
      </c>
      <c r="BM25" s="76">
        <f t="shared" si="48"/>
        <v>0</v>
      </c>
      <c r="BN25" s="76">
        <f t="shared" si="2"/>
        <v>0</v>
      </c>
      <c r="BO25" s="76">
        <f t="shared" ref="BO25:BW25" si="49">SUM(BO26:BO28)</f>
        <v>1000000000</v>
      </c>
      <c r="BP25" s="76">
        <f t="shared" si="49"/>
        <v>0</v>
      </c>
      <c r="BQ25" s="76">
        <f t="shared" si="49"/>
        <v>0</v>
      </c>
      <c r="BR25" s="76">
        <f t="shared" si="49"/>
        <v>0</v>
      </c>
      <c r="BS25" s="76">
        <f t="shared" si="49"/>
        <v>0</v>
      </c>
      <c r="BT25" s="76">
        <f t="shared" si="49"/>
        <v>0</v>
      </c>
      <c r="BU25" s="76">
        <f t="shared" si="49"/>
        <v>0</v>
      </c>
      <c r="BV25" s="76">
        <f t="shared" si="49"/>
        <v>0</v>
      </c>
      <c r="BW25" s="76">
        <f t="shared" si="49"/>
        <v>1000000000</v>
      </c>
      <c r="BX25" s="76">
        <f t="shared" si="3"/>
        <v>1000000000</v>
      </c>
      <c r="BY25" s="76">
        <f t="shared" ref="BY25:CG25" si="50">SUM(BY26:BY28)</f>
        <v>1000000000</v>
      </c>
      <c r="BZ25" s="76">
        <f t="shared" si="50"/>
        <v>0</v>
      </c>
      <c r="CA25" s="76">
        <f t="shared" si="50"/>
        <v>0</v>
      </c>
      <c r="CB25" s="76">
        <f t="shared" si="50"/>
        <v>0</v>
      </c>
      <c r="CC25" s="76">
        <f t="shared" si="50"/>
        <v>0</v>
      </c>
      <c r="CD25" s="76">
        <f t="shared" si="50"/>
        <v>0</v>
      </c>
      <c r="CE25" s="76">
        <f t="shared" si="50"/>
        <v>0</v>
      </c>
      <c r="CF25" s="76">
        <f t="shared" si="50"/>
        <v>0</v>
      </c>
      <c r="CG25" s="76">
        <f t="shared" si="50"/>
        <v>1000000000</v>
      </c>
      <c r="CH25" s="76">
        <f t="shared" si="4"/>
        <v>1000000000</v>
      </c>
      <c r="CI25" s="76">
        <f>SUM(CI26:CI28)</f>
        <v>2800000000</v>
      </c>
      <c r="CJ25" s="76">
        <f t="shared" si="5"/>
        <v>2800000000</v>
      </c>
    </row>
    <row r="26" spans="1:88" s="48" customFormat="1" ht="67.5" customHeight="1" x14ac:dyDescent="0.25">
      <c r="A26" s="30" t="s">
        <v>117</v>
      </c>
      <c r="B26" s="19" t="s">
        <v>87</v>
      </c>
      <c r="C26" s="20" t="s">
        <v>88</v>
      </c>
      <c r="D26" s="21" t="s">
        <v>87</v>
      </c>
      <c r="E26" s="21" t="s">
        <v>89</v>
      </c>
      <c r="F26" s="21" t="s">
        <v>90</v>
      </c>
      <c r="G26" s="22" t="s">
        <v>91</v>
      </c>
      <c r="H26" s="22" t="s">
        <v>92</v>
      </c>
      <c r="I26" s="22" t="s">
        <v>93</v>
      </c>
      <c r="J26" s="22" t="s">
        <v>94</v>
      </c>
      <c r="K26" s="21">
        <v>20.3</v>
      </c>
      <c r="L26" s="24" t="s">
        <v>95</v>
      </c>
      <c r="M26" s="21">
        <v>21</v>
      </c>
      <c r="N26" s="21">
        <v>17</v>
      </c>
      <c r="O26" s="23" t="s">
        <v>96</v>
      </c>
      <c r="P26" s="21" t="s">
        <v>87</v>
      </c>
      <c r="Q26" s="23" t="s">
        <v>97</v>
      </c>
      <c r="R26" s="21">
        <v>1707</v>
      </c>
      <c r="S26" s="21" t="s">
        <v>112</v>
      </c>
      <c r="T26" s="21" t="s">
        <v>383</v>
      </c>
      <c r="U26" s="21">
        <v>1707042</v>
      </c>
      <c r="V26" s="21">
        <v>1707042</v>
      </c>
      <c r="W26" s="21" t="s">
        <v>384</v>
      </c>
      <c r="X26" s="21" t="s">
        <v>385</v>
      </c>
      <c r="Y26" s="21" t="s">
        <v>386</v>
      </c>
      <c r="Z26" s="24" t="s">
        <v>387</v>
      </c>
      <c r="AA26" s="21">
        <v>170704200</v>
      </c>
      <c r="AB26" s="21">
        <v>170704200</v>
      </c>
      <c r="AC26" s="24"/>
      <c r="AD26" s="24" t="s">
        <v>104</v>
      </c>
      <c r="AE26" s="22" t="s">
        <v>388</v>
      </c>
      <c r="AF26" s="22"/>
      <c r="AG26" s="21" t="s">
        <v>389</v>
      </c>
      <c r="AH26" s="21"/>
      <c r="AI26" s="21"/>
      <c r="AJ26" s="21" t="s">
        <v>107</v>
      </c>
      <c r="AK26" s="21" t="s">
        <v>2448</v>
      </c>
      <c r="AL26" s="21">
        <v>200000</v>
      </c>
      <c r="AM26" s="24" t="s">
        <v>108</v>
      </c>
      <c r="AN26" s="22" t="s">
        <v>109</v>
      </c>
      <c r="AO26" s="21"/>
      <c r="AP26" s="24" t="s">
        <v>110</v>
      </c>
      <c r="AQ26" s="25">
        <v>200000</v>
      </c>
      <c r="AR26" s="25">
        <v>0</v>
      </c>
      <c r="AS26" s="25">
        <v>0</v>
      </c>
      <c r="AT26" s="68">
        <v>0</v>
      </c>
      <c r="AU26" s="47">
        <v>800000000</v>
      </c>
      <c r="AV26" s="47"/>
      <c r="AW26" s="47"/>
      <c r="AX26" s="47"/>
      <c r="AY26" s="47"/>
      <c r="AZ26" s="47"/>
      <c r="BA26" s="47"/>
      <c r="BB26" s="47"/>
      <c r="BC26" s="47">
        <f>SUM(AU26:BB26)</f>
        <v>800000000</v>
      </c>
      <c r="BD26" s="47">
        <f t="shared" si="1"/>
        <v>800000000</v>
      </c>
      <c r="BE26" s="47"/>
      <c r="BF26" s="47"/>
      <c r="BG26" s="47"/>
      <c r="BH26" s="47"/>
      <c r="BI26" s="47"/>
      <c r="BJ26" s="47"/>
      <c r="BK26" s="47"/>
      <c r="BL26" s="47"/>
      <c r="BM26" s="47">
        <f>SUM(BE26:BL26)</f>
        <v>0</v>
      </c>
      <c r="BN26" s="47">
        <f t="shared" si="2"/>
        <v>0</v>
      </c>
      <c r="BO26" s="47"/>
      <c r="BP26" s="47"/>
      <c r="BQ26" s="47"/>
      <c r="BR26" s="47"/>
      <c r="BS26" s="47"/>
      <c r="BT26" s="47"/>
      <c r="BU26" s="47"/>
      <c r="BV26" s="47"/>
      <c r="BW26" s="47">
        <f>SUM(BO26:BV26)</f>
        <v>0</v>
      </c>
      <c r="BX26" s="47">
        <f t="shared" si="3"/>
        <v>0</v>
      </c>
      <c r="BY26" s="47"/>
      <c r="BZ26" s="47"/>
      <c r="CA26" s="47"/>
      <c r="CB26" s="47"/>
      <c r="CC26" s="47"/>
      <c r="CD26" s="47"/>
      <c r="CE26" s="47"/>
      <c r="CF26" s="47"/>
      <c r="CG26" s="47">
        <f>SUM(BY26:CF26)</f>
        <v>0</v>
      </c>
      <c r="CH26" s="47">
        <f t="shared" si="4"/>
        <v>0</v>
      </c>
      <c r="CI26" s="47">
        <f>CG26+BW26+BM26+BC26</f>
        <v>800000000</v>
      </c>
      <c r="CJ26" s="47">
        <f t="shared" si="5"/>
        <v>800000000</v>
      </c>
    </row>
    <row r="27" spans="1:88" s="4" customFormat="1" ht="20.25" customHeight="1" x14ac:dyDescent="0.25">
      <c r="A27" s="70"/>
      <c r="B27" s="70"/>
      <c r="C27" s="71"/>
      <c r="D27" s="72"/>
      <c r="E27" s="72"/>
      <c r="F27" s="72"/>
      <c r="G27" s="73"/>
      <c r="H27" s="73"/>
      <c r="I27" s="73"/>
      <c r="J27" s="73"/>
      <c r="K27" s="72"/>
      <c r="L27" s="72"/>
      <c r="M27" s="72"/>
      <c r="N27" s="72"/>
      <c r="O27" s="75"/>
      <c r="P27" s="72"/>
      <c r="Q27" s="75"/>
      <c r="R27" s="72">
        <v>1708</v>
      </c>
      <c r="S27" s="72"/>
      <c r="T27" s="72"/>
      <c r="U27" s="72"/>
      <c r="V27" s="72"/>
      <c r="W27" s="72"/>
      <c r="X27" s="72"/>
      <c r="Y27" s="72"/>
      <c r="Z27" s="72"/>
      <c r="AA27" s="72"/>
      <c r="AB27" s="72"/>
      <c r="AC27" s="72"/>
      <c r="AD27" s="72"/>
      <c r="AE27" s="73"/>
      <c r="AF27" s="73"/>
      <c r="AG27" s="72"/>
      <c r="AH27" s="72"/>
      <c r="AI27" s="72"/>
      <c r="AJ27" s="72"/>
      <c r="AK27" s="72"/>
      <c r="AL27" s="72"/>
      <c r="AM27" s="72"/>
      <c r="AN27" s="73"/>
      <c r="AO27" s="72"/>
      <c r="AP27" s="72"/>
      <c r="AQ27" s="72"/>
      <c r="AR27" s="72"/>
      <c r="AS27" s="72"/>
      <c r="AT27" s="72"/>
      <c r="AU27" s="80">
        <f t="shared" ref="AU27:BC27" si="51">AU28</f>
        <v>0</v>
      </c>
      <c r="AV27" s="80">
        <f t="shared" si="51"/>
        <v>0</v>
      </c>
      <c r="AW27" s="80">
        <f t="shared" si="51"/>
        <v>0</v>
      </c>
      <c r="AX27" s="80">
        <f t="shared" si="51"/>
        <v>0</v>
      </c>
      <c r="AY27" s="80">
        <f t="shared" si="51"/>
        <v>0</v>
      </c>
      <c r="AZ27" s="80">
        <f t="shared" si="51"/>
        <v>0</v>
      </c>
      <c r="BA27" s="80">
        <f t="shared" si="51"/>
        <v>0</v>
      </c>
      <c r="BB27" s="80">
        <f t="shared" si="51"/>
        <v>0</v>
      </c>
      <c r="BC27" s="80">
        <f t="shared" si="51"/>
        <v>0</v>
      </c>
      <c r="BD27" s="80">
        <f t="shared" si="1"/>
        <v>0</v>
      </c>
      <c r="BE27" s="80">
        <f t="shared" ref="BE27:BM27" si="52">BE28</f>
        <v>0</v>
      </c>
      <c r="BF27" s="80">
        <f t="shared" si="52"/>
        <v>0</v>
      </c>
      <c r="BG27" s="80">
        <f t="shared" si="52"/>
        <v>0</v>
      </c>
      <c r="BH27" s="80">
        <f t="shared" si="52"/>
        <v>0</v>
      </c>
      <c r="BI27" s="80">
        <f t="shared" si="52"/>
        <v>0</v>
      </c>
      <c r="BJ27" s="80">
        <f t="shared" si="52"/>
        <v>0</v>
      </c>
      <c r="BK27" s="80">
        <f t="shared" si="52"/>
        <v>0</v>
      </c>
      <c r="BL27" s="80">
        <f t="shared" si="52"/>
        <v>0</v>
      </c>
      <c r="BM27" s="80">
        <f t="shared" si="52"/>
        <v>0</v>
      </c>
      <c r="BN27" s="80">
        <f t="shared" si="2"/>
        <v>0</v>
      </c>
      <c r="BO27" s="80">
        <f t="shared" ref="BO27:BW27" si="53">BO28</f>
        <v>500000000</v>
      </c>
      <c r="BP27" s="80">
        <f t="shared" si="53"/>
        <v>0</v>
      </c>
      <c r="BQ27" s="80">
        <f t="shared" si="53"/>
        <v>0</v>
      </c>
      <c r="BR27" s="80">
        <f t="shared" si="53"/>
        <v>0</v>
      </c>
      <c r="BS27" s="80">
        <f t="shared" si="53"/>
        <v>0</v>
      </c>
      <c r="BT27" s="80">
        <f t="shared" si="53"/>
        <v>0</v>
      </c>
      <c r="BU27" s="80">
        <f t="shared" si="53"/>
        <v>0</v>
      </c>
      <c r="BV27" s="80">
        <f t="shared" si="53"/>
        <v>0</v>
      </c>
      <c r="BW27" s="80">
        <f t="shared" si="53"/>
        <v>500000000</v>
      </c>
      <c r="BX27" s="80">
        <f t="shared" si="3"/>
        <v>500000000</v>
      </c>
      <c r="BY27" s="80">
        <f t="shared" ref="BY27:CG27" si="54">BY28</f>
        <v>500000000</v>
      </c>
      <c r="BZ27" s="80">
        <f t="shared" si="54"/>
        <v>0</v>
      </c>
      <c r="CA27" s="80">
        <f t="shared" si="54"/>
        <v>0</v>
      </c>
      <c r="CB27" s="80">
        <f t="shared" si="54"/>
        <v>0</v>
      </c>
      <c r="CC27" s="80">
        <f t="shared" si="54"/>
        <v>0</v>
      </c>
      <c r="CD27" s="80">
        <f t="shared" si="54"/>
        <v>0</v>
      </c>
      <c r="CE27" s="80">
        <f t="shared" si="54"/>
        <v>0</v>
      </c>
      <c r="CF27" s="80">
        <f t="shared" si="54"/>
        <v>0</v>
      </c>
      <c r="CG27" s="80">
        <f t="shared" si="54"/>
        <v>500000000</v>
      </c>
      <c r="CH27" s="80">
        <f t="shared" si="4"/>
        <v>500000000</v>
      </c>
      <c r="CI27" s="80">
        <f>CI28</f>
        <v>1000000000</v>
      </c>
      <c r="CJ27" s="80">
        <f t="shared" si="5"/>
        <v>1000000000</v>
      </c>
    </row>
    <row r="28" spans="1:88" s="36" customFormat="1" ht="66.75" customHeight="1" x14ac:dyDescent="0.25">
      <c r="A28" s="30" t="s">
        <v>267</v>
      </c>
      <c r="B28" s="30" t="s">
        <v>87</v>
      </c>
      <c r="C28" s="31" t="s">
        <v>88</v>
      </c>
      <c r="D28" s="24" t="s">
        <v>87</v>
      </c>
      <c r="E28" s="21" t="s">
        <v>89</v>
      </c>
      <c r="F28" s="24" t="s">
        <v>90</v>
      </c>
      <c r="G28" s="28" t="s">
        <v>91</v>
      </c>
      <c r="H28" s="28" t="s">
        <v>92</v>
      </c>
      <c r="I28" s="28" t="s">
        <v>390</v>
      </c>
      <c r="J28" s="28" t="s">
        <v>391</v>
      </c>
      <c r="K28" s="24">
        <v>37.51</v>
      </c>
      <c r="L28" s="24" t="s">
        <v>95</v>
      </c>
      <c r="M28" s="24">
        <v>37.51</v>
      </c>
      <c r="N28" s="24">
        <v>17</v>
      </c>
      <c r="O28" s="66" t="s">
        <v>96</v>
      </c>
      <c r="P28" s="24" t="s">
        <v>87</v>
      </c>
      <c r="Q28" s="66" t="s">
        <v>97</v>
      </c>
      <c r="R28" s="24">
        <v>1708</v>
      </c>
      <c r="S28" s="24" t="s">
        <v>392</v>
      </c>
      <c r="T28" s="24" t="s">
        <v>393</v>
      </c>
      <c r="U28" s="24">
        <v>1708041</v>
      </c>
      <c r="V28" s="24">
        <v>1708041</v>
      </c>
      <c r="W28" s="24" t="s">
        <v>394</v>
      </c>
      <c r="X28" s="24" t="s">
        <v>395</v>
      </c>
      <c r="Y28" s="24" t="s">
        <v>113</v>
      </c>
      <c r="Z28" s="24" t="s">
        <v>396</v>
      </c>
      <c r="AA28" s="24">
        <v>170804100</v>
      </c>
      <c r="AB28" s="24">
        <v>170804100</v>
      </c>
      <c r="AC28" s="24"/>
      <c r="AD28" s="24" t="s">
        <v>104</v>
      </c>
      <c r="AE28" s="28" t="s">
        <v>397</v>
      </c>
      <c r="AF28" s="28"/>
      <c r="AG28" s="24" t="s">
        <v>398</v>
      </c>
      <c r="AH28" s="24"/>
      <c r="AI28" s="24"/>
      <c r="AJ28" s="24" t="s">
        <v>107</v>
      </c>
      <c r="AK28" s="21" t="s">
        <v>2448</v>
      </c>
      <c r="AL28" s="24">
        <v>4550</v>
      </c>
      <c r="AM28" s="21" t="s">
        <v>108</v>
      </c>
      <c r="AN28" s="28" t="s">
        <v>109</v>
      </c>
      <c r="AO28" s="24"/>
      <c r="AP28" s="24" t="s">
        <v>110</v>
      </c>
      <c r="AQ28" s="68">
        <v>0</v>
      </c>
      <c r="AR28" s="68">
        <v>0</v>
      </c>
      <c r="AS28" s="68">
        <v>2275</v>
      </c>
      <c r="AT28" s="68">
        <v>2275</v>
      </c>
      <c r="AU28" s="47">
        <v>0</v>
      </c>
      <c r="AV28" s="47"/>
      <c r="AW28" s="47"/>
      <c r="AX28" s="47"/>
      <c r="AY28" s="47"/>
      <c r="AZ28" s="47"/>
      <c r="BA28" s="47"/>
      <c r="BB28" s="47"/>
      <c r="BC28" s="47">
        <f>SUM(AU28:BB28)</f>
        <v>0</v>
      </c>
      <c r="BD28" s="47">
        <f t="shared" si="1"/>
        <v>0</v>
      </c>
      <c r="BE28" s="47"/>
      <c r="BF28" s="47"/>
      <c r="BG28" s="47"/>
      <c r="BH28" s="47"/>
      <c r="BI28" s="47"/>
      <c r="BJ28" s="47"/>
      <c r="BK28" s="47"/>
      <c r="BL28" s="47"/>
      <c r="BM28" s="47">
        <f>SUM(BE28:BL28)</f>
        <v>0</v>
      </c>
      <c r="BN28" s="47">
        <f t="shared" si="2"/>
        <v>0</v>
      </c>
      <c r="BO28" s="47">
        <v>500000000</v>
      </c>
      <c r="BP28" s="47"/>
      <c r="BQ28" s="47"/>
      <c r="BR28" s="47"/>
      <c r="BS28" s="47"/>
      <c r="BT28" s="47"/>
      <c r="BU28" s="47"/>
      <c r="BV28" s="47"/>
      <c r="BW28" s="47">
        <f>SUM(BO28:BV28)</f>
        <v>500000000</v>
      </c>
      <c r="BX28" s="47">
        <f t="shared" si="3"/>
        <v>500000000</v>
      </c>
      <c r="BY28" s="47">
        <v>500000000</v>
      </c>
      <c r="BZ28" s="47"/>
      <c r="CA28" s="47"/>
      <c r="CB28" s="47"/>
      <c r="CC28" s="47"/>
      <c r="CD28" s="47"/>
      <c r="CE28" s="47"/>
      <c r="CF28" s="47"/>
      <c r="CG28" s="47">
        <f>SUM(BY28:CF28)</f>
        <v>500000000</v>
      </c>
      <c r="CH28" s="47">
        <f t="shared" si="4"/>
        <v>500000000</v>
      </c>
      <c r="CI28" s="47">
        <f>CG28+BW28+BM28+BC28</f>
        <v>1000000000</v>
      </c>
      <c r="CJ28" s="47">
        <f t="shared" si="5"/>
        <v>1000000000</v>
      </c>
    </row>
    <row r="29" spans="1:88" s="37" customFormat="1" ht="20.25" customHeight="1" x14ac:dyDescent="0.25">
      <c r="A29" s="69"/>
      <c r="B29" s="69"/>
      <c r="C29" s="81"/>
      <c r="D29" s="74"/>
      <c r="E29" s="74"/>
      <c r="F29" s="74"/>
      <c r="G29" s="82"/>
      <c r="H29" s="82"/>
      <c r="I29" s="82"/>
      <c r="J29" s="82"/>
      <c r="K29" s="74"/>
      <c r="L29" s="74"/>
      <c r="M29" s="74"/>
      <c r="N29" s="74"/>
      <c r="O29" s="83"/>
      <c r="P29" s="74"/>
      <c r="Q29" s="83"/>
      <c r="R29" s="74">
        <v>1709</v>
      </c>
      <c r="S29" s="74"/>
      <c r="T29" s="74"/>
      <c r="U29" s="74"/>
      <c r="V29" s="74"/>
      <c r="W29" s="74"/>
      <c r="X29" s="74"/>
      <c r="Y29" s="74"/>
      <c r="Z29" s="74"/>
      <c r="AA29" s="74"/>
      <c r="AB29" s="74"/>
      <c r="AC29" s="74"/>
      <c r="AD29" s="74"/>
      <c r="AE29" s="82"/>
      <c r="AF29" s="82"/>
      <c r="AG29" s="74"/>
      <c r="AH29" s="74"/>
      <c r="AI29" s="74"/>
      <c r="AJ29" s="74"/>
      <c r="AK29" s="74"/>
      <c r="AL29" s="74"/>
      <c r="AM29" s="74"/>
      <c r="AN29" s="82"/>
      <c r="AO29" s="74"/>
      <c r="AP29" s="74"/>
      <c r="AQ29" s="74"/>
      <c r="AR29" s="74"/>
      <c r="AS29" s="74"/>
      <c r="AT29" s="74"/>
      <c r="AU29" s="76">
        <f t="shared" ref="AU29:BC29" si="55">SUM(AU30:AU34)</f>
        <v>224627383.61000001</v>
      </c>
      <c r="AV29" s="76">
        <f t="shared" si="55"/>
        <v>0</v>
      </c>
      <c r="AW29" s="76">
        <f t="shared" si="55"/>
        <v>0</v>
      </c>
      <c r="AX29" s="76">
        <f t="shared" si="55"/>
        <v>0</v>
      </c>
      <c r="AY29" s="76">
        <f t="shared" si="55"/>
        <v>0</v>
      </c>
      <c r="AZ29" s="76">
        <f t="shared" si="55"/>
        <v>0</v>
      </c>
      <c r="BA29" s="76">
        <f t="shared" si="55"/>
        <v>0</v>
      </c>
      <c r="BB29" s="76">
        <f t="shared" si="55"/>
        <v>0</v>
      </c>
      <c r="BC29" s="76">
        <f t="shared" si="55"/>
        <v>224627383.61000001</v>
      </c>
      <c r="BD29" s="76">
        <f t="shared" si="1"/>
        <v>224627383.61000001</v>
      </c>
      <c r="BE29" s="76">
        <f t="shared" ref="BE29:BM29" si="56">SUM(BE30:BE34)</f>
        <v>94720500</v>
      </c>
      <c r="BF29" s="76">
        <f t="shared" si="56"/>
        <v>0</v>
      </c>
      <c r="BG29" s="76">
        <f t="shared" si="56"/>
        <v>0</v>
      </c>
      <c r="BH29" s="76">
        <f t="shared" si="56"/>
        <v>0</v>
      </c>
      <c r="BI29" s="76">
        <f t="shared" si="56"/>
        <v>0</v>
      </c>
      <c r="BJ29" s="76">
        <f t="shared" si="56"/>
        <v>0</v>
      </c>
      <c r="BK29" s="76">
        <f t="shared" si="56"/>
        <v>5272812374.0100002</v>
      </c>
      <c r="BL29" s="76">
        <f t="shared" si="56"/>
        <v>0</v>
      </c>
      <c r="BM29" s="76">
        <f t="shared" si="56"/>
        <v>5367532874.0100002</v>
      </c>
      <c r="BN29" s="76">
        <f t="shared" si="2"/>
        <v>94720500</v>
      </c>
      <c r="BO29" s="76">
        <f t="shared" ref="BO29:BW29" si="57">SUM(BO30:BO34)</f>
        <v>97164900</v>
      </c>
      <c r="BP29" s="76">
        <f t="shared" si="57"/>
        <v>0</v>
      </c>
      <c r="BQ29" s="76">
        <f t="shared" si="57"/>
        <v>0</v>
      </c>
      <c r="BR29" s="76">
        <f t="shared" si="57"/>
        <v>0</v>
      </c>
      <c r="BS29" s="76">
        <f t="shared" si="57"/>
        <v>0</v>
      </c>
      <c r="BT29" s="76">
        <f t="shared" si="57"/>
        <v>0</v>
      </c>
      <c r="BU29" s="76">
        <f t="shared" si="57"/>
        <v>0</v>
      </c>
      <c r="BV29" s="76">
        <f t="shared" si="57"/>
        <v>0</v>
      </c>
      <c r="BW29" s="76">
        <f t="shared" si="57"/>
        <v>97164900</v>
      </c>
      <c r="BX29" s="76">
        <f t="shared" si="3"/>
        <v>97164900</v>
      </c>
      <c r="BY29" s="76">
        <f t="shared" ref="BY29:CG29" si="58">SUM(BY30:BY34)</f>
        <v>100220400</v>
      </c>
      <c r="BZ29" s="76">
        <f t="shared" si="58"/>
        <v>0</v>
      </c>
      <c r="CA29" s="76">
        <f t="shared" si="58"/>
        <v>0</v>
      </c>
      <c r="CB29" s="76">
        <f t="shared" si="58"/>
        <v>0</v>
      </c>
      <c r="CC29" s="76">
        <f t="shared" si="58"/>
        <v>0</v>
      </c>
      <c r="CD29" s="76">
        <f t="shared" si="58"/>
        <v>0</v>
      </c>
      <c r="CE29" s="76">
        <f t="shared" si="58"/>
        <v>500000000</v>
      </c>
      <c r="CF29" s="76">
        <f t="shared" si="58"/>
        <v>0</v>
      </c>
      <c r="CG29" s="76">
        <f t="shared" si="58"/>
        <v>600220400</v>
      </c>
      <c r="CH29" s="76">
        <f t="shared" si="4"/>
        <v>100220400</v>
      </c>
      <c r="CI29" s="76">
        <f>SUM(CI30:CI34)</f>
        <v>6289545557.6200008</v>
      </c>
      <c r="CJ29" s="76">
        <f t="shared" si="5"/>
        <v>516733183.61000061</v>
      </c>
    </row>
    <row r="30" spans="1:88" s="36" customFormat="1" ht="74.25" customHeight="1" x14ac:dyDescent="0.25">
      <c r="A30" s="30" t="s">
        <v>399</v>
      </c>
      <c r="B30" s="30" t="s">
        <v>87</v>
      </c>
      <c r="C30" s="31" t="s">
        <v>88</v>
      </c>
      <c r="D30" s="24" t="s">
        <v>87</v>
      </c>
      <c r="E30" s="21" t="s">
        <v>89</v>
      </c>
      <c r="F30" s="24" t="s">
        <v>90</v>
      </c>
      <c r="G30" s="28" t="s">
        <v>91</v>
      </c>
      <c r="H30" s="28" t="s">
        <v>92</v>
      </c>
      <c r="I30" s="28" t="s">
        <v>400</v>
      </c>
      <c r="J30" s="28" t="s">
        <v>401</v>
      </c>
      <c r="K30" s="24">
        <v>1.86</v>
      </c>
      <c r="L30" s="24" t="s">
        <v>142</v>
      </c>
      <c r="M30" s="24">
        <v>2</v>
      </c>
      <c r="N30" s="24">
        <v>17</v>
      </c>
      <c r="O30" s="66" t="s">
        <v>96</v>
      </c>
      <c r="P30" s="24" t="s">
        <v>87</v>
      </c>
      <c r="Q30" s="66" t="s">
        <v>97</v>
      </c>
      <c r="R30" s="24">
        <v>1709</v>
      </c>
      <c r="S30" s="24" t="s">
        <v>402</v>
      </c>
      <c r="T30" s="24" t="s">
        <v>403</v>
      </c>
      <c r="U30" s="24">
        <v>1709059</v>
      </c>
      <c r="V30" s="24">
        <v>1709059</v>
      </c>
      <c r="W30" s="24" t="s">
        <v>404</v>
      </c>
      <c r="X30" s="24" t="s">
        <v>405</v>
      </c>
      <c r="Y30" s="24" t="s">
        <v>406</v>
      </c>
      <c r="Z30" s="24" t="s">
        <v>407</v>
      </c>
      <c r="AA30" s="24">
        <v>170905900</v>
      </c>
      <c r="AB30" s="24">
        <v>170905900</v>
      </c>
      <c r="AC30" s="24"/>
      <c r="AD30" s="24" t="s">
        <v>104</v>
      </c>
      <c r="AE30" s="28"/>
      <c r="AF30" s="28" t="s">
        <v>2388</v>
      </c>
      <c r="AG30" s="24" t="s">
        <v>404</v>
      </c>
      <c r="AH30" s="24"/>
      <c r="AI30" s="24"/>
      <c r="AJ30" s="24" t="s">
        <v>107</v>
      </c>
      <c r="AK30" s="21" t="s">
        <v>2448</v>
      </c>
      <c r="AL30" s="24">
        <v>1</v>
      </c>
      <c r="AM30" s="24" t="s">
        <v>108</v>
      </c>
      <c r="AN30" s="28" t="s">
        <v>109</v>
      </c>
      <c r="AO30" s="24" t="s">
        <v>137</v>
      </c>
      <c r="AP30" s="24" t="s">
        <v>138</v>
      </c>
      <c r="AQ30" s="68">
        <v>0</v>
      </c>
      <c r="AR30" s="68">
        <v>0</v>
      </c>
      <c r="AS30" s="68">
        <v>0</v>
      </c>
      <c r="AT30" s="68">
        <v>1</v>
      </c>
      <c r="AU30" s="47"/>
      <c r="AV30" s="47"/>
      <c r="AW30" s="47"/>
      <c r="AX30" s="47"/>
      <c r="AY30" s="47"/>
      <c r="AZ30" s="47"/>
      <c r="BA30" s="47"/>
      <c r="BB30" s="47"/>
      <c r="BC30" s="47">
        <f t="shared" ref="BC30:BC35" si="59">SUM(AU30:BB30)</f>
        <v>0</v>
      </c>
      <c r="BD30" s="47">
        <f t="shared" ref="BD30:BD93" si="60">BC30-BA30</f>
        <v>0</v>
      </c>
      <c r="BE30" s="47"/>
      <c r="BF30" s="47"/>
      <c r="BG30" s="47"/>
      <c r="BH30" s="47"/>
      <c r="BI30" s="47"/>
      <c r="BJ30" s="47"/>
      <c r="BK30" s="298">
        <v>0</v>
      </c>
      <c r="BL30" s="47"/>
      <c r="BM30" s="47">
        <f t="shared" ref="BM30:BM35" si="61">SUM(BE30:BL30)</f>
        <v>0</v>
      </c>
      <c r="BN30" s="47">
        <f t="shared" ref="BN30:BN93" si="62">BM30-BK30</f>
        <v>0</v>
      </c>
      <c r="BO30" s="47"/>
      <c r="BP30" s="47"/>
      <c r="BQ30" s="47"/>
      <c r="BR30" s="47"/>
      <c r="BS30" s="47"/>
      <c r="BT30" s="47"/>
      <c r="BU30" s="47"/>
      <c r="BV30" s="47"/>
      <c r="BW30" s="47">
        <f t="shared" ref="BW30:BW35" si="63">SUM(BO30:BV30)</f>
        <v>0</v>
      </c>
      <c r="BX30" s="47">
        <f t="shared" ref="BX30:BX93" si="64">BW30-BU30</f>
        <v>0</v>
      </c>
      <c r="BY30" s="47"/>
      <c r="BZ30" s="47"/>
      <c r="CA30" s="47"/>
      <c r="CB30" s="47"/>
      <c r="CC30" s="47"/>
      <c r="CD30" s="47"/>
      <c r="CE30" s="47">
        <v>500000000</v>
      </c>
      <c r="CF30" s="47"/>
      <c r="CG30" s="47">
        <f t="shared" ref="CG30:CG35" si="65">SUM(BY30:CF30)</f>
        <v>500000000</v>
      </c>
      <c r="CH30" s="47">
        <f t="shared" ref="CH30:CH93" si="66">CG30-CE30</f>
        <v>0</v>
      </c>
      <c r="CI30" s="47">
        <f t="shared" ref="CI30:CI35" si="67">CG30+BW30+BM30+BC30</f>
        <v>500000000</v>
      </c>
      <c r="CJ30" s="47">
        <f t="shared" ref="CJ30:CJ93" si="68">CI30-CE30-BU30-BK30-BA30</f>
        <v>0</v>
      </c>
    </row>
    <row r="31" spans="1:88" s="48" customFormat="1" ht="67.5" customHeight="1" x14ac:dyDescent="0.25">
      <c r="A31" s="30" t="s">
        <v>408</v>
      </c>
      <c r="B31" s="19" t="s">
        <v>87</v>
      </c>
      <c r="C31" s="20" t="s">
        <v>88</v>
      </c>
      <c r="D31" s="19" t="s">
        <v>87</v>
      </c>
      <c r="E31" s="21" t="s">
        <v>89</v>
      </c>
      <c r="F31" s="21" t="s">
        <v>90</v>
      </c>
      <c r="G31" s="45" t="s">
        <v>91</v>
      </c>
      <c r="H31" s="22" t="s">
        <v>92</v>
      </c>
      <c r="I31" s="22" t="s">
        <v>400</v>
      </c>
      <c r="J31" s="22" t="s">
        <v>401</v>
      </c>
      <c r="K31" s="21">
        <v>1.86</v>
      </c>
      <c r="L31" s="24" t="s">
        <v>142</v>
      </c>
      <c r="M31" s="21">
        <v>2</v>
      </c>
      <c r="N31" s="21">
        <v>17</v>
      </c>
      <c r="O31" s="23" t="s">
        <v>96</v>
      </c>
      <c r="P31" s="21" t="s">
        <v>87</v>
      </c>
      <c r="Q31" s="23" t="s">
        <v>97</v>
      </c>
      <c r="R31" s="21">
        <v>1709</v>
      </c>
      <c r="S31" s="21" t="s">
        <v>402</v>
      </c>
      <c r="T31" s="21" t="s">
        <v>409</v>
      </c>
      <c r="U31" s="21">
        <v>1709062</v>
      </c>
      <c r="V31" s="21">
        <v>1709062</v>
      </c>
      <c r="W31" s="21" t="s">
        <v>410</v>
      </c>
      <c r="X31" s="21" t="s">
        <v>405</v>
      </c>
      <c r="Y31" s="21" t="s">
        <v>406</v>
      </c>
      <c r="Z31" s="24" t="s">
        <v>411</v>
      </c>
      <c r="AA31" s="21">
        <v>170906200</v>
      </c>
      <c r="AB31" s="21">
        <v>170906200</v>
      </c>
      <c r="AC31" s="24"/>
      <c r="AD31" s="24" t="s">
        <v>104</v>
      </c>
      <c r="AE31" s="22"/>
      <c r="AF31" s="22" t="s">
        <v>2389</v>
      </c>
      <c r="AG31" s="21" t="s">
        <v>410</v>
      </c>
      <c r="AH31" s="21"/>
      <c r="AI31" s="21"/>
      <c r="AJ31" s="21" t="s">
        <v>107</v>
      </c>
      <c r="AK31" s="21" t="s">
        <v>2448</v>
      </c>
      <c r="AL31" s="21">
        <v>1</v>
      </c>
      <c r="AM31" s="24" t="s">
        <v>108</v>
      </c>
      <c r="AN31" s="22" t="s">
        <v>109</v>
      </c>
      <c r="AO31" s="21" t="s">
        <v>137</v>
      </c>
      <c r="AP31" s="24" t="s">
        <v>138</v>
      </c>
      <c r="AQ31" s="25">
        <v>0</v>
      </c>
      <c r="AR31" s="25">
        <v>1</v>
      </c>
      <c r="AS31" s="25">
        <v>0</v>
      </c>
      <c r="AT31" s="68">
        <v>0</v>
      </c>
      <c r="AU31" s="47"/>
      <c r="AV31" s="47"/>
      <c r="AW31" s="47"/>
      <c r="AX31" s="47"/>
      <c r="AY31" s="47"/>
      <c r="AZ31" s="47"/>
      <c r="BA31" s="47"/>
      <c r="BB31" s="47"/>
      <c r="BC31" s="47">
        <f t="shared" si="59"/>
        <v>0</v>
      </c>
      <c r="BD31" s="47">
        <f t="shared" si="60"/>
        <v>0</v>
      </c>
      <c r="BE31" s="47"/>
      <c r="BF31" s="47"/>
      <c r="BG31" s="47"/>
      <c r="BH31" s="47"/>
      <c r="BI31" s="47"/>
      <c r="BJ31" s="47"/>
      <c r="BK31" s="47">
        <v>1700000000</v>
      </c>
      <c r="BL31" s="47"/>
      <c r="BM31" s="47">
        <f t="shared" si="61"/>
        <v>1700000000</v>
      </c>
      <c r="BN31" s="47">
        <f t="shared" si="62"/>
        <v>0</v>
      </c>
      <c r="BO31" s="47"/>
      <c r="BP31" s="47"/>
      <c r="BQ31" s="47"/>
      <c r="BR31" s="47"/>
      <c r="BS31" s="47"/>
      <c r="BT31" s="47"/>
      <c r="BU31" s="47"/>
      <c r="BV31" s="47"/>
      <c r="BW31" s="47">
        <f t="shared" si="63"/>
        <v>0</v>
      </c>
      <c r="BX31" s="47">
        <f t="shared" si="64"/>
        <v>0</v>
      </c>
      <c r="BY31" s="47"/>
      <c r="BZ31" s="47"/>
      <c r="CA31" s="47"/>
      <c r="CB31" s="47"/>
      <c r="CC31" s="47"/>
      <c r="CD31" s="47"/>
      <c r="CE31" s="47"/>
      <c r="CF31" s="47"/>
      <c r="CG31" s="47">
        <f t="shared" si="65"/>
        <v>0</v>
      </c>
      <c r="CH31" s="47">
        <f t="shared" si="66"/>
        <v>0</v>
      </c>
      <c r="CI31" s="47">
        <f t="shared" si="67"/>
        <v>1700000000</v>
      </c>
      <c r="CJ31" s="47">
        <f t="shared" si="68"/>
        <v>0</v>
      </c>
    </row>
    <row r="32" spans="1:88" s="48" customFormat="1" ht="67.5" customHeight="1" x14ac:dyDescent="0.25">
      <c r="A32" s="30" t="s">
        <v>412</v>
      </c>
      <c r="B32" s="19" t="s">
        <v>87</v>
      </c>
      <c r="C32" s="20" t="s">
        <v>88</v>
      </c>
      <c r="D32" s="19" t="s">
        <v>87</v>
      </c>
      <c r="E32" s="21" t="s">
        <v>89</v>
      </c>
      <c r="F32" s="21" t="s">
        <v>90</v>
      </c>
      <c r="G32" s="45" t="s">
        <v>91</v>
      </c>
      <c r="H32" s="22" t="s">
        <v>92</v>
      </c>
      <c r="I32" s="22" t="s">
        <v>400</v>
      </c>
      <c r="J32" s="22" t="s">
        <v>401</v>
      </c>
      <c r="K32" s="21">
        <v>1.86</v>
      </c>
      <c r="L32" s="24" t="s">
        <v>142</v>
      </c>
      <c r="M32" s="21">
        <v>2</v>
      </c>
      <c r="N32" s="21">
        <v>17</v>
      </c>
      <c r="O32" s="23" t="s">
        <v>96</v>
      </c>
      <c r="P32" s="21" t="s">
        <v>87</v>
      </c>
      <c r="Q32" s="23" t="s">
        <v>97</v>
      </c>
      <c r="R32" s="21">
        <v>1709</v>
      </c>
      <c r="S32" s="21" t="s">
        <v>402</v>
      </c>
      <c r="T32" s="21" t="s">
        <v>413</v>
      </c>
      <c r="U32" s="21">
        <v>1709065</v>
      </c>
      <c r="V32" s="21">
        <v>1709065</v>
      </c>
      <c r="W32" s="21" t="s">
        <v>414</v>
      </c>
      <c r="X32" s="21" t="s">
        <v>415</v>
      </c>
      <c r="Y32" s="21" t="s">
        <v>416</v>
      </c>
      <c r="Z32" s="24" t="s">
        <v>417</v>
      </c>
      <c r="AA32" s="21">
        <v>170906500</v>
      </c>
      <c r="AB32" s="21">
        <v>170906500</v>
      </c>
      <c r="AC32" s="24"/>
      <c r="AD32" s="24" t="s">
        <v>104</v>
      </c>
      <c r="AE32" s="22" t="s">
        <v>418</v>
      </c>
      <c r="AF32" s="22"/>
      <c r="AG32" s="21" t="s">
        <v>414</v>
      </c>
      <c r="AH32" s="21"/>
      <c r="AI32" s="21"/>
      <c r="AJ32" s="21" t="s">
        <v>107</v>
      </c>
      <c r="AK32" s="21" t="s">
        <v>2448</v>
      </c>
      <c r="AL32" s="21">
        <v>2</v>
      </c>
      <c r="AM32" s="24" t="s">
        <v>279</v>
      </c>
      <c r="AN32" s="22" t="s">
        <v>109</v>
      </c>
      <c r="AO32" s="21"/>
      <c r="AP32" s="24" t="s">
        <v>110</v>
      </c>
      <c r="AQ32" s="25">
        <v>2</v>
      </c>
      <c r="AR32" s="25">
        <v>2</v>
      </c>
      <c r="AS32" s="25">
        <v>2</v>
      </c>
      <c r="AT32" s="68">
        <v>2</v>
      </c>
      <c r="AU32" s="47">
        <v>224627383.61000001</v>
      </c>
      <c r="AV32" s="47"/>
      <c r="AW32" s="47"/>
      <c r="AX32" s="47"/>
      <c r="AY32" s="47"/>
      <c r="AZ32" s="47"/>
      <c r="BA32" s="47"/>
      <c r="BB32" s="47"/>
      <c r="BC32" s="47">
        <f t="shared" si="59"/>
        <v>224627383.61000001</v>
      </c>
      <c r="BD32" s="47">
        <f t="shared" si="60"/>
        <v>224627383.61000001</v>
      </c>
      <c r="BE32" s="47">
        <v>94720500</v>
      </c>
      <c r="BF32" s="47"/>
      <c r="BG32" s="47"/>
      <c r="BH32" s="47"/>
      <c r="BI32" s="47"/>
      <c r="BJ32" s="47"/>
      <c r="BK32" s="47"/>
      <c r="BL32" s="47"/>
      <c r="BM32" s="47">
        <f t="shared" si="61"/>
        <v>94720500</v>
      </c>
      <c r="BN32" s="47">
        <f t="shared" si="62"/>
        <v>94720500</v>
      </c>
      <c r="BO32" s="47">
        <v>48582450</v>
      </c>
      <c r="BP32" s="47"/>
      <c r="BQ32" s="47"/>
      <c r="BR32" s="47"/>
      <c r="BS32" s="47"/>
      <c r="BT32" s="47"/>
      <c r="BU32" s="47"/>
      <c r="BV32" s="47"/>
      <c r="BW32" s="47">
        <f t="shared" si="63"/>
        <v>48582450</v>
      </c>
      <c r="BX32" s="47">
        <f t="shared" si="64"/>
        <v>48582450</v>
      </c>
      <c r="BY32" s="47">
        <v>100220400</v>
      </c>
      <c r="BZ32" s="47"/>
      <c r="CA32" s="47"/>
      <c r="CB32" s="47"/>
      <c r="CC32" s="47"/>
      <c r="CD32" s="47"/>
      <c r="CE32" s="47"/>
      <c r="CF32" s="47"/>
      <c r="CG32" s="47">
        <f t="shared" si="65"/>
        <v>100220400</v>
      </c>
      <c r="CH32" s="47">
        <f t="shared" si="66"/>
        <v>100220400</v>
      </c>
      <c r="CI32" s="47">
        <f t="shared" si="67"/>
        <v>468150733.61000001</v>
      </c>
      <c r="CJ32" s="47">
        <f t="shared" si="68"/>
        <v>468150733.61000001</v>
      </c>
    </row>
    <row r="33" spans="1:88" s="48" customFormat="1" ht="67.5" customHeight="1" x14ac:dyDescent="0.25">
      <c r="A33" s="30" t="s">
        <v>419</v>
      </c>
      <c r="B33" s="19" t="s">
        <v>87</v>
      </c>
      <c r="C33" s="20" t="s">
        <v>88</v>
      </c>
      <c r="D33" s="19" t="s">
        <v>87</v>
      </c>
      <c r="E33" s="21" t="s">
        <v>89</v>
      </c>
      <c r="F33" s="21" t="s">
        <v>90</v>
      </c>
      <c r="G33" s="45" t="s">
        <v>91</v>
      </c>
      <c r="H33" s="22" t="s">
        <v>92</v>
      </c>
      <c r="I33" s="22" t="s">
        <v>400</v>
      </c>
      <c r="J33" s="22" t="s">
        <v>401</v>
      </c>
      <c r="K33" s="21">
        <v>1.86</v>
      </c>
      <c r="L33" s="24" t="s">
        <v>142</v>
      </c>
      <c r="M33" s="21">
        <v>2</v>
      </c>
      <c r="N33" s="21">
        <v>17</v>
      </c>
      <c r="O33" s="23" t="s">
        <v>96</v>
      </c>
      <c r="P33" s="21" t="s">
        <v>87</v>
      </c>
      <c r="Q33" s="23" t="s">
        <v>97</v>
      </c>
      <c r="R33" s="21">
        <v>1709</v>
      </c>
      <c r="S33" s="21" t="s">
        <v>402</v>
      </c>
      <c r="T33" s="21" t="s">
        <v>420</v>
      </c>
      <c r="U33" s="21">
        <v>1709072</v>
      </c>
      <c r="V33" s="21">
        <v>1709072</v>
      </c>
      <c r="W33" s="21" t="s">
        <v>421</v>
      </c>
      <c r="X33" s="21" t="s">
        <v>422</v>
      </c>
      <c r="Y33" s="21" t="s">
        <v>423</v>
      </c>
      <c r="Z33" s="24" t="s">
        <v>424</v>
      </c>
      <c r="AA33" s="21">
        <v>170907200</v>
      </c>
      <c r="AB33" s="21">
        <v>170907200</v>
      </c>
      <c r="AC33" s="24"/>
      <c r="AD33" s="24" t="s">
        <v>104</v>
      </c>
      <c r="AE33" s="22"/>
      <c r="AF33" s="22" t="s">
        <v>2390</v>
      </c>
      <c r="AG33" s="21" t="s">
        <v>421</v>
      </c>
      <c r="AH33" s="21"/>
      <c r="AI33" s="21"/>
      <c r="AJ33" s="21" t="s">
        <v>107</v>
      </c>
      <c r="AK33" s="21" t="s">
        <v>2448</v>
      </c>
      <c r="AL33" s="21">
        <v>1</v>
      </c>
      <c r="AM33" s="21" t="s">
        <v>108</v>
      </c>
      <c r="AN33" s="22" t="s">
        <v>109</v>
      </c>
      <c r="AO33" s="21" t="s">
        <v>137</v>
      </c>
      <c r="AP33" s="24" t="s">
        <v>138</v>
      </c>
      <c r="AQ33" s="25">
        <v>0</v>
      </c>
      <c r="AR33" s="25">
        <v>1</v>
      </c>
      <c r="AS33" s="25">
        <v>0</v>
      </c>
      <c r="AT33" s="68">
        <v>0</v>
      </c>
      <c r="AU33" s="47"/>
      <c r="AV33" s="47"/>
      <c r="AW33" s="47"/>
      <c r="AX33" s="47"/>
      <c r="AY33" s="47"/>
      <c r="AZ33" s="47"/>
      <c r="BA33" s="47"/>
      <c r="BB33" s="47"/>
      <c r="BC33" s="47">
        <f t="shared" si="59"/>
        <v>0</v>
      </c>
      <c r="BD33" s="47">
        <f t="shared" si="60"/>
        <v>0</v>
      </c>
      <c r="BE33" s="47"/>
      <c r="BF33" s="47"/>
      <c r="BG33" s="47"/>
      <c r="BH33" s="47"/>
      <c r="BI33" s="47"/>
      <c r="BJ33" s="47"/>
      <c r="BK33" s="47">
        <v>3572812374.0100002</v>
      </c>
      <c r="BL33" s="47"/>
      <c r="BM33" s="47">
        <f t="shared" si="61"/>
        <v>3572812374.0100002</v>
      </c>
      <c r="BN33" s="47">
        <f t="shared" si="62"/>
        <v>0</v>
      </c>
      <c r="BO33" s="47"/>
      <c r="BP33" s="47"/>
      <c r="BQ33" s="47"/>
      <c r="BR33" s="47"/>
      <c r="BS33" s="47"/>
      <c r="BT33" s="47"/>
      <c r="BU33" s="47"/>
      <c r="BV33" s="47"/>
      <c r="BW33" s="47">
        <f t="shared" si="63"/>
        <v>0</v>
      </c>
      <c r="BX33" s="47">
        <f t="shared" si="64"/>
        <v>0</v>
      </c>
      <c r="BY33" s="47"/>
      <c r="BZ33" s="47"/>
      <c r="CA33" s="47"/>
      <c r="CB33" s="47"/>
      <c r="CC33" s="47"/>
      <c r="CD33" s="47"/>
      <c r="CE33" s="47"/>
      <c r="CF33" s="47"/>
      <c r="CG33" s="47">
        <f t="shared" si="65"/>
        <v>0</v>
      </c>
      <c r="CH33" s="47">
        <f t="shared" si="66"/>
        <v>0</v>
      </c>
      <c r="CI33" s="47">
        <f t="shared" si="67"/>
        <v>3572812374.0100002</v>
      </c>
      <c r="CJ33" s="47">
        <f t="shared" si="68"/>
        <v>0</v>
      </c>
    </row>
    <row r="34" spans="1:88" s="48" customFormat="1" ht="67.5" customHeight="1" x14ac:dyDescent="0.25">
      <c r="A34" s="30" t="s">
        <v>425</v>
      </c>
      <c r="B34" s="19" t="s">
        <v>87</v>
      </c>
      <c r="C34" s="20" t="s">
        <v>88</v>
      </c>
      <c r="D34" s="19" t="s">
        <v>87</v>
      </c>
      <c r="E34" s="21" t="s">
        <v>89</v>
      </c>
      <c r="F34" s="21" t="s">
        <v>90</v>
      </c>
      <c r="G34" s="45" t="s">
        <v>91</v>
      </c>
      <c r="H34" s="22" t="s">
        <v>92</v>
      </c>
      <c r="I34" s="22" t="s">
        <v>400</v>
      </c>
      <c r="J34" s="22" t="s">
        <v>401</v>
      </c>
      <c r="K34" s="21">
        <v>1.86</v>
      </c>
      <c r="L34" s="24" t="s">
        <v>142</v>
      </c>
      <c r="M34" s="21">
        <v>2</v>
      </c>
      <c r="N34" s="21">
        <v>17</v>
      </c>
      <c r="O34" s="23" t="s">
        <v>96</v>
      </c>
      <c r="P34" s="21" t="s">
        <v>87</v>
      </c>
      <c r="Q34" s="23" t="s">
        <v>97</v>
      </c>
      <c r="R34" s="21">
        <v>1709</v>
      </c>
      <c r="S34" s="21" t="s">
        <v>402</v>
      </c>
      <c r="T34" s="21" t="s">
        <v>426</v>
      </c>
      <c r="U34" s="21">
        <v>1709114</v>
      </c>
      <c r="V34" s="21">
        <v>1709114</v>
      </c>
      <c r="W34" s="21" t="s">
        <v>427</v>
      </c>
      <c r="X34" s="21" t="s">
        <v>428</v>
      </c>
      <c r="Y34" s="21" t="s">
        <v>429</v>
      </c>
      <c r="Z34" s="24" t="s">
        <v>430</v>
      </c>
      <c r="AA34" s="21">
        <v>170911400</v>
      </c>
      <c r="AB34" s="21">
        <v>170911400</v>
      </c>
      <c r="AC34" s="24"/>
      <c r="AD34" s="24" t="s">
        <v>104</v>
      </c>
      <c r="AE34" s="22" t="s">
        <v>431</v>
      </c>
      <c r="AF34" s="22"/>
      <c r="AG34" s="21" t="s">
        <v>432</v>
      </c>
      <c r="AH34" s="21"/>
      <c r="AI34" s="21"/>
      <c r="AJ34" s="21" t="s">
        <v>107</v>
      </c>
      <c r="AK34" s="21" t="s">
        <v>2448</v>
      </c>
      <c r="AL34" s="21">
        <v>1</v>
      </c>
      <c r="AM34" s="21" t="s">
        <v>108</v>
      </c>
      <c r="AN34" s="22" t="s">
        <v>109</v>
      </c>
      <c r="AO34" s="21"/>
      <c r="AP34" s="24" t="s">
        <v>110</v>
      </c>
      <c r="AQ34" s="25">
        <v>0</v>
      </c>
      <c r="AR34" s="25">
        <v>0</v>
      </c>
      <c r="AS34" s="25">
        <v>1</v>
      </c>
      <c r="AT34" s="68">
        <v>0</v>
      </c>
      <c r="AU34" s="47"/>
      <c r="AV34" s="47"/>
      <c r="AW34" s="47"/>
      <c r="AX34" s="47"/>
      <c r="AY34" s="47"/>
      <c r="AZ34" s="47"/>
      <c r="BA34" s="47"/>
      <c r="BB34" s="47"/>
      <c r="BC34" s="47">
        <f t="shared" si="59"/>
        <v>0</v>
      </c>
      <c r="BD34" s="47">
        <f t="shared" si="60"/>
        <v>0</v>
      </c>
      <c r="BE34" s="47"/>
      <c r="BF34" s="47"/>
      <c r="BG34" s="47"/>
      <c r="BH34" s="47"/>
      <c r="BI34" s="47"/>
      <c r="BJ34" s="47"/>
      <c r="BK34" s="47"/>
      <c r="BL34" s="47"/>
      <c r="BM34" s="47">
        <f t="shared" si="61"/>
        <v>0</v>
      </c>
      <c r="BN34" s="47">
        <f t="shared" si="62"/>
        <v>0</v>
      </c>
      <c r="BO34" s="47">
        <v>48582450</v>
      </c>
      <c r="BP34" s="47"/>
      <c r="BQ34" s="47"/>
      <c r="BR34" s="47"/>
      <c r="BS34" s="47"/>
      <c r="BT34" s="47"/>
      <c r="BU34" s="47"/>
      <c r="BV34" s="47"/>
      <c r="BW34" s="47">
        <f t="shared" si="63"/>
        <v>48582450</v>
      </c>
      <c r="BX34" s="47">
        <f t="shared" si="64"/>
        <v>48582450</v>
      </c>
      <c r="BY34" s="47"/>
      <c r="BZ34" s="47"/>
      <c r="CA34" s="47"/>
      <c r="CB34" s="47"/>
      <c r="CC34" s="47"/>
      <c r="CD34" s="47"/>
      <c r="CE34" s="47"/>
      <c r="CF34" s="47"/>
      <c r="CG34" s="47">
        <f t="shared" si="65"/>
        <v>0</v>
      </c>
      <c r="CH34" s="47">
        <f t="shared" si="66"/>
        <v>0</v>
      </c>
      <c r="CI34" s="47">
        <f t="shared" si="67"/>
        <v>48582450</v>
      </c>
      <c r="CJ34" s="47">
        <f t="shared" si="68"/>
        <v>48582450</v>
      </c>
    </row>
    <row r="35" spans="1:88" ht="67.5" customHeight="1" x14ac:dyDescent="0.25">
      <c r="A35" s="84"/>
      <c r="B35" s="85"/>
      <c r="C35" s="85"/>
      <c r="D35" s="85"/>
      <c r="E35" s="85"/>
      <c r="F35" s="85"/>
      <c r="G35" s="86"/>
      <c r="H35" s="86"/>
      <c r="I35" s="86"/>
      <c r="J35" s="86"/>
      <c r="K35" s="85"/>
      <c r="L35" s="84"/>
      <c r="M35" s="85"/>
      <c r="N35" s="85"/>
      <c r="O35" s="85"/>
      <c r="P35" s="85"/>
      <c r="Q35" s="85"/>
      <c r="R35" s="85"/>
      <c r="S35" s="85"/>
      <c r="T35" s="85"/>
      <c r="U35" s="85"/>
      <c r="V35" s="85"/>
      <c r="W35" s="85"/>
      <c r="X35" s="85"/>
      <c r="Y35" s="85"/>
      <c r="Z35" s="84"/>
      <c r="AA35" s="85"/>
      <c r="AB35" s="85"/>
      <c r="AC35" s="85"/>
      <c r="AD35" s="85"/>
      <c r="AE35" s="86"/>
      <c r="AF35" s="86"/>
      <c r="AG35" s="85"/>
      <c r="AH35" s="85"/>
      <c r="AI35" s="85"/>
      <c r="AJ35" s="85"/>
      <c r="AK35" s="85"/>
      <c r="AL35" s="85"/>
      <c r="AM35" s="85"/>
      <c r="AN35" s="86"/>
      <c r="AO35" s="85"/>
      <c r="AP35" s="84"/>
      <c r="AQ35" s="85"/>
      <c r="AR35" s="85"/>
      <c r="AS35" s="85"/>
      <c r="AT35" s="84"/>
      <c r="AU35" s="87"/>
      <c r="AV35" s="87"/>
      <c r="AW35" s="87"/>
      <c r="AX35" s="87"/>
      <c r="AY35" s="87"/>
      <c r="AZ35" s="87"/>
      <c r="BA35" s="87"/>
      <c r="BB35" s="87"/>
      <c r="BC35" s="87">
        <f t="shared" si="59"/>
        <v>0</v>
      </c>
      <c r="BD35" s="87">
        <f t="shared" si="60"/>
        <v>0</v>
      </c>
      <c r="BE35" s="87"/>
      <c r="BF35" s="87"/>
      <c r="BG35" s="87"/>
      <c r="BH35" s="87"/>
      <c r="BI35" s="87"/>
      <c r="BJ35" s="87"/>
      <c r="BK35" s="87"/>
      <c r="BL35" s="87"/>
      <c r="BM35" s="87">
        <f t="shared" si="61"/>
        <v>0</v>
      </c>
      <c r="BN35" s="87">
        <f t="shared" si="62"/>
        <v>0</v>
      </c>
      <c r="BO35" s="87"/>
      <c r="BP35" s="87"/>
      <c r="BQ35" s="87"/>
      <c r="BR35" s="87"/>
      <c r="BS35" s="87"/>
      <c r="BT35" s="87"/>
      <c r="BU35" s="87"/>
      <c r="BV35" s="87"/>
      <c r="BW35" s="87">
        <f t="shared" si="63"/>
        <v>0</v>
      </c>
      <c r="BX35" s="87">
        <f t="shared" si="64"/>
        <v>0</v>
      </c>
      <c r="BY35" s="87"/>
      <c r="BZ35" s="87"/>
      <c r="CA35" s="87"/>
      <c r="CB35" s="87"/>
      <c r="CC35" s="87"/>
      <c r="CD35" s="87"/>
      <c r="CE35" s="87"/>
      <c r="CF35" s="87"/>
      <c r="CG35" s="87">
        <f t="shared" si="65"/>
        <v>0</v>
      </c>
      <c r="CH35" s="87">
        <f t="shared" si="66"/>
        <v>0</v>
      </c>
      <c r="CI35" s="87">
        <f t="shared" si="67"/>
        <v>0</v>
      </c>
      <c r="CJ35" s="87">
        <f t="shared" si="68"/>
        <v>0</v>
      </c>
    </row>
    <row r="36" spans="1:88" ht="67.5" customHeight="1" x14ac:dyDescent="0.25">
      <c r="A36" s="56"/>
      <c r="B36" s="57"/>
      <c r="C36" s="57"/>
      <c r="D36" s="58" t="s">
        <v>115</v>
      </c>
      <c r="E36" s="58"/>
      <c r="F36" s="57"/>
      <c r="G36" s="88"/>
      <c r="H36" s="88"/>
      <c r="I36" s="88"/>
      <c r="J36" s="88"/>
      <c r="K36" s="57"/>
      <c r="L36" s="56"/>
      <c r="M36" s="57"/>
      <c r="N36" s="57"/>
      <c r="O36" s="57"/>
      <c r="P36" s="57"/>
      <c r="Q36" s="57"/>
      <c r="R36" s="57"/>
      <c r="S36" s="57"/>
      <c r="T36" s="57"/>
      <c r="U36" s="57"/>
      <c r="V36" s="57"/>
      <c r="W36" s="57"/>
      <c r="X36" s="57"/>
      <c r="Y36" s="57"/>
      <c r="Z36" s="56"/>
      <c r="AA36" s="57"/>
      <c r="AB36" s="57"/>
      <c r="AC36" s="57"/>
      <c r="AD36" s="57"/>
      <c r="AE36" s="88"/>
      <c r="AF36" s="88"/>
      <c r="AG36" s="57"/>
      <c r="AH36" s="57"/>
      <c r="AI36" s="57"/>
      <c r="AJ36" s="57"/>
      <c r="AK36" s="57"/>
      <c r="AL36" s="57"/>
      <c r="AM36" s="57"/>
      <c r="AN36" s="88"/>
      <c r="AO36" s="57"/>
      <c r="AP36" s="56"/>
      <c r="AQ36" s="57"/>
      <c r="AR36" s="57"/>
      <c r="AS36" s="57"/>
      <c r="AT36" s="56"/>
      <c r="AU36" s="59">
        <f t="shared" ref="AU36:BC37" si="69">AU37</f>
        <v>100000000</v>
      </c>
      <c r="AV36" s="59">
        <f t="shared" si="69"/>
        <v>0</v>
      </c>
      <c r="AW36" s="59">
        <f t="shared" si="69"/>
        <v>0</v>
      </c>
      <c r="AX36" s="59">
        <f t="shared" si="69"/>
        <v>0</v>
      </c>
      <c r="AY36" s="59">
        <f t="shared" si="69"/>
        <v>0</v>
      </c>
      <c r="AZ36" s="59">
        <f t="shared" si="69"/>
        <v>0</v>
      </c>
      <c r="BA36" s="59">
        <f t="shared" si="69"/>
        <v>0</v>
      </c>
      <c r="BB36" s="59">
        <f t="shared" si="69"/>
        <v>0</v>
      </c>
      <c r="BC36" s="59">
        <f t="shared" si="69"/>
        <v>100000000</v>
      </c>
      <c r="BD36" s="59">
        <f t="shared" si="60"/>
        <v>100000000</v>
      </c>
      <c r="BE36" s="59">
        <f t="shared" ref="BE36:BM37" si="70">BE37</f>
        <v>50000000</v>
      </c>
      <c r="BF36" s="59">
        <f t="shared" si="70"/>
        <v>0</v>
      </c>
      <c r="BG36" s="59">
        <f t="shared" si="70"/>
        <v>0</v>
      </c>
      <c r="BH36" s="59">
        <f t="shared" si="70"/>
        <v>0</v>
      </c>
      <c r="BI36" s="59">
        <f t="shared" si="70"/>
        <v>0</v>
      </c>
      <c r="BJ36" s="59">
        <f t="shared" si="70"/>
        <v>0</v>
      </c>
      <c r="BK36" s="59">
        <f t="shared" si="70"/>
        <v>0</v>
      </c>
      <c r="BL36" s="59">
        <f t="shared" si="70"/>
        <v>0</v>
      </c>
      <c r="BM36" s="59">
        <f t="shared" si="70"/>
        <v>50000000</v>
      </c>
      <c r="BN36" s="59">
        <f t="shared" si="62"/>
        <v>50000000</v>
      </c>
      <c r="BO36" s="59">
        <f t="shared" ref="BO36:BW37" si="71">BO37</f>
        <v>200000000</v>
      </c>
      <c r="BP36" s="59">
        <f t="shared" si="71"/>
        <v>0</v>
      </c>
      <c r="BQ36" s="59">
        <f t="shared" si="71"/>
        <v>0</v>
      </c>
      <c r="BR36" s="59">
        <f t="shared" si="71"/>
        <v>0</v>
      </c>
      <c r="BS36" s="59">
        <f t="shared" si="71"/>
        <v>0</v>
      </c>
      <c r="BT36" s="59">
        <f t="shared" si="71"/>
        <v>0</v>
      </c>
      <c r="BU36" s="59">
        <f t="shared" si="71"/>
        <v>0</v>
      </c>
      <c r="BV36" s="59">
        <f t="shared" si="71"/>
        <v>0</v>
      </c>
      <c r="BW36" s="59">
        <f t="shared" si="71"/>
        <v>200000000</v>
      </c>
      <c r="BX36" s="59">
        <f t="shared" si="64"/>
        <v>200000000</v>
      </c>
      <c r="BY36" s="59">
        <f t="shared" ref="BY36:CG37" si="72">BY37</f>
        <v>200000000</v>
      </c>
      <c r="BZ36" s="59">
        <f t="shared" si="72"/>
        <v>0</v>
      </c>
      <c r="CA36" s="59">
        <f t="shared" si="72"/>
        <v>0</v>
      </c>
      <c r="CB36" s="59">
        <f t="shared" si="72"/>
        <v>0</v>
      </c>
      <c r="CC36" s="59">
        <f t="shared" si="72"/>
        <v>0</v>
      </c>
      <c r="CD36" s="59">
        <f t="shared" si="72"/>
        <v>0</v>
      </c>
      <c r="CE36" s="59">
        <f t="shared" si="72"/>
        <v>1000000000</v>
      </c>
      <c r="CF36" s="59">
        <f t="shared" si="72"/>
        <v>0</v>
      </c>
      <c r="CG36" s="59">
        <f t="shared" si="72"/>
        <v>1200000000</v>
      </c>
      <c r="CH36" s="59">
        <f t="shared" si="66"/>
        <v>200000000</v>
      </c>
      <c r="CI36" s="59">
        <f>CI37</f>
        <v>1550000000</v>
      </c>
      <c r="CJ36" s="59">
        <f t="shared" si="68"/>
        <v>550000000</v>
      </c>
    </row>
    <row r="37" spans="1:88" ht="67.5" customHeight="1" x14ac:dyDescent="0.25">
      <c r="A37" s="89"/>
      <c r="B37" s="60"/>
      <c r="C37" s="60"/>
      <c r="D37" s="60"/>
      <c r="E37" s="60"/>
      <c r="F37" s="60"/>
      <c r="G37" s="90"/>
      <c r="H37" s="90"/>
      <c r="I37" s="90"/>
      <c r="J37" s="90"/>
      <c r="K37" s="60"/>
      <c r="L37" s="89"/>
      <c r="M37" s="60"/>
      <c r="N37" s="60">
        <v>36</v>
      </c>
      <c r="O37" s="60"/>
      <c r="P37" s="61"/>
      <c r="Q37" s="60"/>
      <c r="R37" s="60"/>
      <c r="S37" s="60"/>
      <c r="T37" s="60"/>
      <c r="U37" s="60"/>
      <c r="V37" s="60"/>
      <c r="W37" s="60"/>
      <c r="X37" s="60"/>
      <c r="Y37" s="60"/>
      <c r="Z37" s="89"/>
      <c r="AA37" s="60"/>
      <c r="AB37" s="60"/>
      <c r="AC37" s="60"/>
      <c r="AD37" s="60"/>
      <c r="AE37" s="90"/>
      <c r="AF37" s="90"/>
      <c r="AG37" s="60"/>
      <c r="AH37" s="60"/>
      <c r="AI37" s="60"/>
      <c r="AJ37" s="60"/>
      <c r="AK37" s="60"/>
      <c r="AL37" s="91"/>
      <c r="AM37" s="60"/>
      <c r="AN37" s="90"/>
      <c r="AO37" s="60"/>
      <c r="AP37" s="89"/>
      <c r="AQ37" s="60"/>
      <c r="AR37" s="60"/>
      <c r="AS37" s="60"/>
      <c r="AT37" s="89"/>
      <c r="AU37" s="92">
        <f t="shared" si="69"/>
        <v>100000000</v>
      </c>
      <c r="AV37" s="92">
        <f t="shared" si="69"/>
        <v>0</v>
      </c>
      <c r="AW37" s="92">
        <f t="shared" si="69"/>
        <v>0</v>
      </c>
      <c r="AX37" s="92">
        <f t="shared" si="69"/>
        <v>0</v>
      </c>
      <c r="AY37" s="92">
        <f t="shared" si="69"/>
        <v>0</v>
      </c>
      <c r="AZ37" s="92">
        <f t="shared" si="69"/>
        <v>0</v>
      </c>
      <c r="BA37" s="92">
        <f t="shared" si="69"/>
        <v>0</v>
      </c>
      <c r="BB37" s="92">
        <f t="shared" si="69"/>
        <v>0</v>
      </c>
      <c r="BC37" s="92">
        <f t="shared" si="69"/>
        <v>100000000</v>
      </c>
      <c r="BD37" s="92">
        <f t="shared" si="60"/>
        <v>100000000</v>
      </c>
      <c r="BE37" s="92">
        <f t="shared" si="70"/>
        <v>50000000</v>
      </c>
      <c r="BF37" s="92">
        <f t="shared" si="70"/>
        <v>0</v>
      </c>
      <c r="BG37" s="92">
        <f t="shared" si="70"/>
        <v>0</v>
      </c>
      <c r="BH37" s="92">
        <f t="shared" si="70"/>
        <v>0</v>
      </c>
      <c r="BI37" s="92">
        <f t="shared" si="70"/>
        <v>0</v>
      </c>
      <c r="BJ37" s="92">
        <f t="shared" si="70"/>
        <v>0</v>
      </c>
      <c r="BK37" s="92">
        <f t="shared" si="70"/>
        <v>0</v>
      </c>
      <c r="BL37" s="92">
        <f t="shared" si="70"/>
        <v>0</v>
      </c>
      <c r="BM37" s="92">
        <f t="shared" si="70"/>
        <v>50000000</v>
      </c>
      <c r="BN37" s="92">
        <f t="shared" si="62"/>
        <v>50000000</v>
      </c>
      <c r="BO37" s="92">
        <f t="shared" si="71"/>
        <v>200000000</v>
      </c>
      <c r="BP37" s="92">
        <f t="shared" si="71"/>
        <v>0</v>
      </c>
      <c r="BQ37" s="92">
        <f t="shared" si="71"/>
        <v>0</v>
      </c>
      <c r="BR37" s="92">
        <f t="shared" si="71"/>
        <v>0</v>
      </c>
      <c r="BS37" s="92">
        <f t="shared" si="71"/>
        <v>0</v>
      </c>
      <c r="BT37" s="92">
        <f t="shared" si="71"/>
        <v>0</v>
      </c>
      <c r="BU37" s="92">
        <f t="shared" si="71"/>
        <v>0</v>
      </c>
      <c r="BV37" s="92">
        <f t="shared" si="71"/>
        <v>0</v>
      </c>
      <c r="BW37" s="92">
        <f t="shared" si="71"/>
        <v>200000000</v>
      </c>
      <c r="BX37" s="92">
        <f t="shared" si="64"/>
        <v>200000000</v>
      </c>
      <c r="BY37" s="92">
        <f t="shared" si="72"/>
        <v>200000000</v>
      </c>
      <c r="BZ37" s="92">
        <f t="shared" si="72"/>
        <v>0</v>
      </c>
      <c r="CA37" s="92">
        <f t="shared" si="72"/>
        <v>0</v>
      </c>
      <c r="CB37" s="92">
        <f t="shared" si="72"/>
        <v>0</v>
      </c>
      <c r="CC37" s="92">
        <f t="shared" si="72"/>
        <v>0</v>
      </c>
      <c r="CD37" s="92">
        <f t="shared" si="72"/>
        <v>0</v>
      </c>
      <c r="CE37" s="92">
        <f t="shared" si="72"/>
        <v>1000000000</v>
      </c>
      <c r="CF37" s="92">
        <f t="shared" si="72"/>
        <v>0</v>
      </c>
      <c r="CG37" s="92">
        <f t="shared" si="72"/>
        <v>1200000000</v>
      </c>
      <c r="CH37" s="92">
        <f t="shared" si="66"/>
        <v>200000000</v>
      </c>
      <c r="CI37" s="92">
        <f>CI38</f>
        <v>1550000000</v>
      </c>
      <c r="CJ37" s="92">
        <f t="shared" si="68"/>
        <v>550000000</v>
      </c>
    </row>
    <row r="38" spans="1:88" ht="67.5" customHeight="1" x14ac:dyDescent="0.25">
      <c r="A38" s="63"/>
      <c r="B38" s="64"/>
      <c r="C38" s="64"/>
      <c r="D38" s="64"/>
      <c r="E38" s="64"/>
      <c r="F38" s="64"/>
      <c r="G38" s="93"/>
      <c r="H38" s="93"/>
      <c r="I38" s="93"/>
      <c r="J38" s="93"/>
      <c r="K38" s="64"/>
      <c r="L38" s="63"/>
      <c r="M38" s="64"/>
      <c r="N38" s="64"/>
      <c r="O38" s="64"/>
      <c r="P38" s="64"/>
      <c r="Q38" s="64"/>
      <c r="R38" s="64">
        <v>3603</v>
      </c>
      <c r="S38" s="64"/>
      <c r="T38" s="64"/>
      <c r="U38" s="64"/>
      <c r="V38" s="64"/>
      <c r="W38" s="64"/>
      <c r="X38" s="64"/>
      <c r="Y38" s="64"/>
      <c r="Z38" s="63"/>
      <c r="AA38" s="64"/>
      <c r="AB38" s="64"/>
      <c r="AC38" s="64"/>
      <c r="AD38" s="64"/>
      <c r="AE38" s="93"/>
      <c r="AF38" s="93"/>
      <c r="AG38" s="64"/>
      <c r="AH38" s="64"/>
      <c r="AI38" s="64"/>
      <c r="AJ38" s="64"/>
      <c r="AK38" s="64"/>
      <c r="AL38" s="64"/>
      <c r="AM38" s="64"/>
      <c r="AN38" s="93"/>
      <c r="AO38" s="64"/>
      <c r="AP38" s="63"/>
      <c r="AQ38" s="64"/>
      <c r="AR38" s="64"/>
      <c r="AS38" s="64"/>
      <c r="AT38" s="63"/>
      <c r="AU38" s="65">
        <f t="shared" ref="AU38:BC38" si="73">SUM(AU39:AU46)</f>
        <v>100000000</v>
      </c>
      <c r="AV38" s="65">
        <f t="shared" si="73"/>
        <v>0</v>
      </c>
      <c r="AW38" s="65">
        <f t="shared" si="73"/>
        <v>0</v>
      </c>
      <c r="AX38" s="65">
        <f t="shared" si="73"/>
        <v>0</v>
      </c>
      <c r="AY38" s="65">
        <f t="shared" si="73"/>
        <v>0</v>
      </c>
      <c r="AZ38" s="65">
        <f t="shared" si="73"/>
        <v>0</v>
      </c>
      <c r="BA38" s="65">
        <f t="shared" si="73"/>
        <v>0</v>
      </c>
      <c r="BB38" s="65">
        <f t="shared" si="73"/>
        <v>0</v>
      </c>
      <c r="BC38" s="65">
        <f t="shared" si="73"/>
        <v>100000000</v>
      </c>
      <c r="BD38" s="65">
        <f t="shared" si="60"/>
        <v>100000000</v>
      </c>
      <c r="BE38" s="65">
        <f t="shared" ref="BE38:BM38" si="74">SUM(BE39:BE46)</f>
        <v>50000000</v>
      </c>
      <c r="BF38" s="65">
        <f t="shared" si="74"/>
        <v>0</v>
      </c>
      <c r="BG38" s="65">
        <f t="shared" si="74"/>
        <v>0</v>
      </c>
      <c r="BH38" s="65">
        <f t="shared" si="74"/>
        <v>0</v>
      </c>
      <c r="BI38" s="65">
        <f t="shared" si="74"/>
        <v>0</v>
      </c>
      <c r="BJ38" s="65">
        <f t="shared" si="74"/>
        <v>0</v>
      </c>
      <c r="BK38" s="65">
        <f t="shared" si="74"/>
        <v>0</v>
      </c>
      <c r="BL38" s="65">
        <f t="shared" si="74"/>
        <v>0</v>
      </c>
      <c r="BM38" s="65">
        <f t="shared" si="74"/>
        <v>50000000</v>
      </c>
      <c r="BN38" s="65">
        <f t="shared" si="62"/>
        <v>50000000</v>
      </c>
      <c r="BO38" s="65">
        <f t="shared" ref="BO38:BW38" si="75">SUM(BO39:BO46)</f>
        <v>200000000</v>
      </c>
      <c r="BP38" s="65">
        <f t="shared" si="75"/>
        <v>0</v>
      </c>
      <c r="BQ38" s="65">
        <f t="shared" si="75"/>
        <v>0</v>
      </c>
      <c r="BR38" s="65">
        <f t="shared" si="75"/>
        <v>0</v>
      </c>
      <c r="BS38" s="65">
        <f t="shared" si="75"/>
        <v>0</v>
      </c>
      <c r="BT38" s="65">
        <f t="shared" si="75"/>
        <v>0</v>
      </c>
      <c r="BU38" s="65">
        <f t="shared" si="75"/>
        <v>0</v>
      </c>
      <c r="BV38" s="65">
        <f t="shared" si="75"/>
        <v>0</v>
      </c>
      <c r="BW38" s="65">
        <f t="shared" si="75"/>
        <v>200000000</v>
      </c>
      <c r="BX38" s="65">
        <f t="shared" si="64"/>
        <v>200000000</v>
      </c>
      <c r="BY38" s="65">
        <f t="shared" ref="BY38:CG38" si="76">SUM(BY39:BY46)</f>
        <v>200000000</v>
      </c>
      <c r="BZ38" s="65">
        <f t="shared" si="76"/>
        <v>0</v>
      </c>
      <c r="CA38" s="65">
        <f t="shared" si="76"/>
        <v>0</v>
      </c>
      <c r="CB38" s="65">
        <f t="shared" si="76"/>
        <v>0</v>
      </c>
      <c r="CC38" s="65">
        <f t="shared" si="76"/>
        <v>0</v>
      </c>
      <c r="CD38" s="65">
        <f t="shared" si="76"/>
        <v>0</v>
      </c>
      <c r="CE38" s="65">
        <f t="shared" si="76"/>
        <v>1000000000</v>
      </c>
      <c r="CF38" s="65">
        <f t="shared" si="76"/>
        <v>0</v>
      </c>
      <c r="CG38" s="65">
        <f t="shared" si="76"/>
        <v>1200000000</v>
      </c>
      <c r="CH38" s="65">
        <f t="shared" si="66"/>
        <v>200000000</v>
      </c>
      <c r="CI38" s="65">
        <f>SUM(CI39:CI46)</f>
        <v>1550000000</v>
      </c>
      <c r="CJ38" s="65">
        <f t="shared" si="68"/>
        <v>550000000</v>
      </c>
    </row>
    <row r="39" spans="1:88" s="79" customFormat="1" ht="58.5" customHeight="1" x14ac:dyDescent="0.25">
      <c r="A39" s="30" t="s">
        <v>433</v>
      </c>
      <c r="B39" s="19" t="s">
        <v>87</v>
      </c>
      <c r="C39" s="20" t="s">
        <v>88</v>
      </c>
      <c r="D39" s="19" t="s">
        <v>115</v>
      </c>
      <c r="E39" s="19" t="s">
        <v>434</v>
      </c>
      <c r="F39" s="21" t="s">
        <v>146</v>
      </c>
      <c r="G39" s="22" t="s">
        <v>435</v>
      </c>
      <c r="H39" s="22" t="s">
        <v>436</v>
      </c>
      <c r="I39" s="22" t="s">
        <v>149</v>
      </c>
      <c r="J39" s="22" t="s">
        <v>150</v>
      </c>
      <c r="K39" s="21">
        <v>3.97</v>
      </c>
      <c r="L39" s="24" t="s">
        <v>134</v>
      </c>
      <c r="M39" s="42" t="s">
        <v>151</v>
      </c>
      <c r="N39" s="21">
        <v>36</v>
      </c>
      <c r="O39" s="21" t="s">
        <v>152</v>
      </c>
      <c r="P39" s="42" t="s">
        <v>247</v>
      </c>
      <c r="Q39" s="21" t="s">
        <v>437</v>
      </c>
      <c r="R39" s="21">
        <v>3603</v>
      </c>
      <c r="S39" s="21" t="s">
        <v>438</v>
      </c>
      <c r="T39" s="21" t="s">
        <v>439</v>
      </c>
      <c r="U39" s="21" t="s">
        <v>155</v>
      </c>
      <c r="V39" s="21" t="s">
        <v>155</v>
      </c>
      <c r="W39" s="21" t="s">
        <v>156</v>
      </c>
      <c r="X39" s="21" t="s">
        <v>157</v>
      </c>
      <c r="Y39" s="21" t="s">
        <v>158</v>
      </c>
      <c r="Z39" s="21" t="s">
        <v>440</v>
      </c>
      <c r="AA39" s="21" t="s">
        <v>441</v>
      </c>
      <c r="AB39" s="21" t="s">
        <v>441</v>
      </c>
      <c r="AC39" s="24">
        <v>360302500</v>
      </c>
      <c r="AD39" s="24" t="s">
        <v>104</v>
      </c>
      <c r="AE39" s="22"/>
      <c r="AF39" s="22" t="s">
        <v>2366</v>
      </c>
      <c r="AG39" s="21" t="s">
        <v>106</v>
      </c>
      <c r="AH39" s="21"/>
      <c r="AI39" s="21" t="s">
        <v>2368</v>
      </c>
      <c r="AJ39" s="21" t="s">
        <v>107</v>
      </c>
      <c r="AK39" s="21" t="s">
        <v>159</v>
      </c>
      <c r="AL39" s="21">
        <v>800</v>
      </c>
      <c r="AM39" s="21" t="s">
        <v>108</v>
      </c>
      <c r="AN39" s="22" t="s">
        <v>160</v>
      </c>
      <c r="AO39" s="21" t="s">
        <v>137</v>
      </c>
      <c r="AP39" s="24" t="s">
        <v>138</v>
      </c>
      <c r="AQ39" s="25">
        <v>0</v>
      </c>
      <c r="AR39" s="25">
        <v>0</v>
      </c>
      <c r="AS39" s="25">
        <v>0</v>
      </c>
      <c r="AT39" s="68">
        <v>800</v>
      </c>
      <c r="AU39" s="47"/>
      <c r="AV39" s="47"/>
      <c r="AW39" s="47"/>
      <c r="AX39" s="47"/>
      <c r="AY39" s="47"/>
      <c r="AZ39" s="47"/>
      <c r="BA39" s="47"/>
      <c r="BB39" s="47"/>
      <c r="BC39" s="47">
        <f t="shared" ref="BC39:BC46" si="77">SUM(AU39:BB39)</f>
        <v>0</v>
      </c>
      <c r="BD39" s="47">
        <f t="shared" si="60"/>
        <v>0</v>
      </c>
      <c r="BE39" s="47"/>
      <c r="BF39" s="47"/>
      <c r="BG39" s="47"/>
      <c r="BH39" s="47"/>
      <c r="BI39" s="47"/>
      <c r="BJ39" s="47"/>
      <c r="BK39" s="47"/>
      <c r="BL39" s="47"/>
      <c r="BM39" s="47">
        <f t="shared" ref="BM39:BM46" si="78">SUM(BE39:BL39)</f>
        <v>0</v>
      </c>
      <c r="BN39" s="47">
        <f t="shared" si="62"/>
        <v>0</v>
      </c>
      <c r="BO39" s="47"/>
      <c r="BP39" s="47"/>
      <c r="BQ39" s="47"/>
      <c r="BR39" s="47"/>
      <c r="BS39" s="47"/>
      <c r="BT39" s="47"/>
      <c r="BU39" s="47"/>
      <c r="BV39" s="47"/>
      <c r="BW39" s="47">
        <f t="shared" ref="BW39:BW46" si="79">SUM(BO39:BV39)</f>
        <v>0</v>
      </c>
      <c r="BX39" s="47">
        <f t="shared" si="64"/>
        <v>0</v>
      </c>
      <c r="BY39" s="47"/>
      <c r="BZ39" s="47"/>
      <c r="CA39" s="47"/>
      <c r="CB39" s="47"/>
      <c r="CC39" s="47"/>
      <c r="CD39" s="47"/>
      <c r="CE39" s="47">
        <v>500000000</v>
      </c>
      <c r="CF39" s="47"/>
      <c r="CG39" s="47">
        <f t="shared" ref="CG39:CG46" si="80">SUM(BY39:CF39)</f>
        <v>500000000</v>
      </c>
      <c r="CH39" s="47">
        <f t="shared" si="66"/>
        <v>0</v>
      </c>
      <c r="CI39" s="47">
        <f t="shared" ref="CI39:CI46" si="81">CG39+BW39+BM39+BC39</f>
        <v>500000000</v>
      </c>
      <c r="CJ39" s="47">
        <f t="shared" si="68"/>
        <v>0</v>
      </c>
    </row>
    <row r="40" spans="1:88" s="48" customFormat="1" ht="54.75" customHeight="1" x14ac:dyDescent="0.25">
      <c r="A40" s="30" t="s">
        <v>442</v>
      </c>
      <c r="B40" s="19" t="s">
        <v>87</v>
      </c>
      <c r="C40" s="20" t="s">
        <v>88</v>
      </c>
      <c r="D40" s="19" t="s">
        <v>115</v>
      </c>
      <c r="E40" s="19" t="s">
        <v>434</v>
      </c>
      <c r="F40" s="21" t="s">
        <v>146</v>
      </c>
      <c r="G40" s="22" t="s">
        <v>147</v>
      </c>
      <c r="H40" s="22" t="s">
        <v>148</v>
      </c>
      <c r="I40" s="22" t="s">
        <v>149</v>
      </c>
      <c r="J40" s="22" t="s">
        <v>150</v>
      </c>
      <c r="K40" s="21">
        <v>3.97</v>
      </c>
      <c r="L40" s="24" t="s">
        <v>134</v>
      </c>
      <c r="M40" s="42" t="s">
        <v>151</v>
      </c>
      <c r="N40" s="21">
        <v>36</v>
      </c>
      <c r="O40" s="21" t="s">
        <v>152</v>
      </c>
      <c r="P40" s="42" t="s">
        <v>115</v>
      </c>
      <c r="Q40" s="21" t="s">
        <v>153</v>
      </c>
      <c r="R40" s="21">
        <v>3603</v>
      </c>
      <c r="S40" s="21" t="s">
        <v>154</v>
      </c>
      <c r="T40" s="21" t="s">
        <v>443</v>
      </c>
      <c r="U40" s="21" t="s">
        <v>444</v>
      </c>
      <c r="V40" s="21" t="s">
        <v>444</v>
      </c>
      <c r="W40" s="21" t="s">
        <v>445</v>
      </c>
      <c r="X40" s="21" t="s">
        <v>145</v>
      </c>
      <c r="Y40" s="21" t="s">
        <v>446</v>
      </c>
      <c r="Z40" s="24" t="s">
        <v>447</v>
      </c>
      <c r="AA40" s="21" t="s">
        <v>448</v>
      </c>
      <c r="AB40" s="21" t="s">
        <v>448</v>
      </c>
      <c r="AC40" s="24"/>
      <c r="AD40" s="24" t="s">
        <v>104</v>
      </c>
      <c r="AE40" s="22" t="s">
        <v>449</v>
      </c>
      <c r="AF40" s="22"/>
      <c r="AG40" s="21" t="s">
        <v>450</v>
      </c>
      <c r="AH40" s="21"/>
      <c r="AI40" s="21"/>
      <c r="AJ40" s="21" t="s">
        <v>107</v>
      </c>
      <c r="AK40" s="21" t="s">
        <v>159</v>
      </c>
      <c r="AL40" s="21">
        <v>120</v>
      </c>
      <c r="AM40" s="21" t="s">
        <v>108</v>
      </c>
      <c r="AN40" s="22" t="s">
        <v>160</v>
      </c>
      <c r="AO40" s="21"/>
      <c r="AP40" s="24" t="s">
        <v>110</v>
      </c>
      <c r="AQ40" s="25">
        <v>0</v>
      </c>
      <c r="AR40" s="25">
        <v>0</v>
      </c>
      <c r="AS40" s="25">
        <v>120</v>
      </c>
      <c r="AT40" s="68">
        <v>0</v>
      </c>
      <c r="AU40" s="47"/>
      <c r="AV40" s="47"/>
      <c r="AW40" s="47"/>
      <c r="AX40" s="47"/>
      <c r="AY40" s="47"/>
      <c r="AZ40" s="47"/>
      <c r="BA40" s="47"/>
      <c r="BB40" s="47"/>
      <c r="BC40" s="47">
        <f t="shared" si="77"/>
        <v>0</v>
      </c>
      <c r="BD40" s="47">
        <f t="shared" si="60"/>
        <v>0</v>
      </c>
      <c r="BE40" s="47"/>
      <c r="BF40" s="47"/>
      <c r="BG40" s="47"/>
      <c r="BH40" s="47"/>
      <c r="BI40" s="47"/>
      <c r="BJ40" s="47"/>
      <c r="BK40" s="47"/>
      <c r="BL40" s="47"/>
      <c r="BM40" s="47">
        <f t="shared" si="78"/>
        <v>0</v>
      </c>
      <c r="BN40" s="47">
        <f t="shared" si="62"/>
        <v>0</v>
      </c>
      <c r="BO40" s="47">
        <v>50000000</v>
      </c>
      <c r="BP40" s="47"/>
      <c r="BQ40" s="47"/>
      <c r="BR40" s="47"/>
      <c r="BS40" s="47"/>
      <c r="BT40" s="47"/>
      <c r="BU40" s="47"/>
      <c r="BV40" s="47"/>
      <c r="BW40" s="47">
        <f t="shared" si="79"/>
        <v>50000000</v>
      </c>
      <c r="BX40" s="47">
        <f t="shared" si="64"/>
        <v>50000000</v>
      </c>
      <c r="BY40" s="47"/>
      <c r="BZ40" s="47"/>
      <c r="CA40" s="47"/>
      <c r="CB40" s="47"/>
      <c r="CC40" s="47"/>
      <c r="CD40" s="47"/>
      <c r="CE40" s="47"/>
      <c r="CF40" s="47"/>
      <c r="CG40" s="47">
        <f t="shared" si="80"/>
        <v>0</v>
      </c>
      <c r="CH40" s="47">
        <f t="shared" si="66"/>
        <v>0</v>
      </c>
      <c r="CI40" s="47">
        <f t="shared" si="81"/>
        <v>50000000</v>
      </c>
      <c r="CJ40" s="47">
        <f t="shared" si="68"/>
        <v>50000000</v>
      </c>
    </row>
    <row r="41" spans="1:88" s="48" customFormat="1" ht="67.5" customHeight="1" x14ac:dyDescent="0.25">
      <c r="A41" s="30" t="s">
        <v>451</v>
      </c>
      <c r="B41" s="19" t="s">
        <v>87</v>
      </c>
      <c r="C41" s="20" t="s">
        <v>88</v>
      </c>
      <c r="D41" s="19" t="s">
        <v>115</v>
      </c>
      <c r="E41" s="19" t="s">
        <v>434</v>
      </c>
      <c r="F41" s="21" t="s">
        <v>146</v>
      </c>
      <c r="G41" s="22" t="s">
        <v>147</v>
      </c>
      <c r="H41" s="22" t="s">
        <v>148</v>
      </c>
      <c r="I41" s="22" t="s">
        <v>149</v>
      </c>
      <c r="J41" s="22" t="s">
        <v>150</v>
      </c>
      <c r="K41" s="21">
        <v>3.97</v>
      </c>
      <c r="L41" s="24" t="s">
        <v>134</v>
      </c>
      <c r="M41" s="42" t="s">
        <v>151</v>
      </c>
      <c r="N41" s="21">
        <v>36</v>
      </c>
      <c r="O41" s="21" t="s">
        <v>152</v>
      </c>
      <c r="P41" s="42" t="s">
        <v>115</v>
      </c>
      <c r="Q41" s="21" t="s">
        <v>153</v>
      </c>
      <c r="R41" s="21">
        <v>3603</v>
      </c>
      <c r="S41" s="21" t="s">
        <v>154</v>
      </c>
      <c r="T41" s="21" t="s">
        <v>452</v>
      </c>
      <c r="U41" s="21" t="s">
        <v>444</v>
      </c>
      <c r="V41" s="21" t="s">
        <v>444</v>
      </c>
      <c r="W41" s="21" t="s">
        <v>445</v>
      </c>
      <c r="X41" s="21" t="s">
        <v>145</v>
      </c>
      <c r="Y41" s="21" t="s">
        <v>446</v>
      </c>
      <c r="Z41" s="24" t="s">
        <v>453</v>
      </c>
      <c r="AA41" s="21" t="s">
        <v>454</v>
      </c>
      <c r="AB41" s="21" t="s">
        <v>454</v>
      </c>
      <c r="AC41" s="24"/>
      <c r="AD41" s="24" t="s">
        <v>104</v>
      </c>
      <c r="AE41" s="22" t="s">
        <v>455</v>
      </c>
      <c r="AF41" s="22"/>
      <c r="AG41" s="21" t="s">
        <v>456</v>
      </c>
      <c r="AH41" s="21"/>
      <c r="AI41" s="21"/>
      <c r="AJ41" s="21" t="s">
        <v>107</v>
      </c>
      <c r="AK41" s="21" t="s">
        <v>159</v>
      </c>
      <c r="AL41" s="21">
        <v>120</v>
      </c>
      <c r="AM41" s="24" t="s">
        <v>108</v>
      </c>
      <c r="AN41" s="22" t="s">
        <v>160</v>
      </c>
      <c r="AO41" s="21"/>
      <c r="AP41" s="24" t="s">
        <v>110</v>
      </c>
      <c r="AQ41" s="25">
        <v>0</v>
      </c>
      <c r="AR41" s="25">
        <v>0</v>
      </c>
      <c r="AS41" s="25">
        <v>120</v>
      </c>
      <c r="AT41" s="68">
        <v>0</v>
      </c>
      <c r="AU41" s="47"/>
      <c r="AV41" s="47"/>
      <c r="AW41" s="47"/>
      <c r="AX41" s="47"/>
      <c r="AY41" s="47"/>
      <c r="AZ41" s="47"/>
      <c r="BA41" s="47"/>
      <c r="BB41" s="47"/>
      <c r="BC41" s="47">
        <f t="shared" si="77"/>
        <v>0</v>
      </c>
      <c r="BD41" s="47">
        <f t="shared" si="60"/>
        <v>0</v>
      </c>
      <c r="BE41" s="47"/>
      <c r="BF41" s="47"/>
      <c r="BG41" s="47"/>
      <c r="BH41" s="47"/>
      <c r="BI41" s="47"/>
      <c r="BJ41" s="47"/>
      <c r="BK41" s="47"/>
      <c r="BL41" s="47"/>
      <c r="BM41" s="47">
        <f t="shared" si="78"/>
        <v>0</v>
      </c>
      <c r="BN41" s="47">
        <f t="shared" si="62"/>
        <v>0</v>
      </c>
      <c r="BO41" s="47">
        <v>50000000</v>
      </c>
      <c r="BP41" s="47"/>
      <c r="BQ41" s="47"/>
      <c r="BR41" s="47"/>
      <c r="BS41" s="47"/>
      <c r="BT41" s="47"/>
      <c r="BU41" s="47"/>
      <c r="BV41" s="47"/>
      <c r="BW41" s="47">
        <f t="shared" si="79"/>
        <v>50000000</v>
      </c>
      <c r="BX41" s="47">
        <f t="shared" si="64"/>
        <v>50000000</v>
      </c>
      <c r="BY41" s="47"/>
      <c r="BZ41" s="47"/>
      <c r="CA41" s="47"/>
      <c r="CB41" s="47"/>
      <c r="CC41" s="47"/>
      <c r="CD41" s="47"/>
      <c r="CE41" s="47"/>
      <c r="CF41" s="47"/>
      <c r="CG41" s="47">
        <f t="shared" si="80"/>
        <v>0</v>
      </c>
      <c r="CH41" s="47">
        <f t="shared" si="66"/>
        <v>0</v>
      </c>
      <c r="CI41" s="47">
        <f t="shared" si="81"/>
        <v>50000000</v>
      </c>
      <c r="CJ41" s="47">
        <f t="shared" si="68"/>
        <v>50000000</v>
      </c>
    </row>
    <row r="42" spans="1:88" s="79" customFormat="1" ht="75" customHeight="1" x14ac:dyDescent="0.25">
      <c r="A42" s="19" t="s">
        <v>457</v>
      </c>
      <c r="B42" s="19" t="s">
        <v>87</v>
      </c>
      <c r="C42" s="20" t="s">
        <v>88</v>
      </c>
      <c r="D42" s="19" t="s">
        <v>115</v>
      </c>
      <c r="E42" s="19" t="s">
        <v>434</v>
      </c>
      <c r="F42" s="21" t="s">
        <v>146</v>
      </c>
      <c r="G42" s="22" t="s">
        <v>147</v>
      </c>
      <c r="H42" s="22" t="s">
        <v>148</v>
      </c>
      <c r="I42" s="22" t="s">
        <v>149</v>
      </c>
      <c r="J42" s="22" t="s">
        <v>150</v>
      </c>
      <c r="K42" s="21">
        <v>3.97</v>
      </c>
      <c r="L42" s="21" t="s">
        <v>134</v>
      </c>
      <c r="M42" s="42" t="s">
        <v>151</v>
      </c>
      <c r="N42" s="21">
        <v>36</v>
      </c>
      <c r="O42" s="21" t="s">
        <v>152</v>
      </c>
      <c r="P42" s="42" t="s">
        <v>115</v>
      </c>
      <c r="Q42" s="21" t="s">
        <v>153</v>
      </c>
      <c r="R42" s="21">
        <v>3603</v>
      </c>
      <c r="S42" s="21" t="s">
        <v>154</v>
      </c>
      <c r="T42" s="21" t="s">
        <v>458</v>
      </c>
      <c r="U42" s="21" t="s">
        <v>444</v>
      </c>
      <c r="V42" s="21" t="s">
        <v>444</v>
      </c>
      <c r="W42" s="21" t="s">
        <v>445</v>
      </c>
      <c r="X42" s="21" t="s">
        <v>145</v>
      </c>
      <c r="Y42" s="21" t="s">
        <v>446</v>
      </c>
      <c r="Z42" s="21" t="s">
        <v>459</v>
      </c>
      <c r="AA42" s="21" t="s">
        <v>460</v>
      </c>
      <c r="AB42" s="21" t="s">
        <v>460</v>
      </c>
      <c r="AC42" s="24"/>
      <c r="AD42" s="24" t="s">
        <v>104</v>
      </c>
      <c r="AE42" s="22" t="s">
        <v>461</v>
      </c>
      <c r="AF42" s="22"/>
      <c r="AG42" s="21" t="s">
        <v>462</v>
      </c>
      <c r="AH42" s="21"/>
      <c r="AI42" s="21"/>
      <c r="AJ42" s="21" t="s">
        <v>107</v>
      </c>
      <c r="AK42" s="21" t="s">
        <v>159</v>
      </c>
      <c r="AL42" s="21">
        <v>20</v>
      </c>
      <c r="AM42" s="21" t="s">
        <v>108</v>
      </c>
      <c r="AN42" s="22" t="s">
        <v>160</v>
      </c>
      <c r="AO42" s="21"/>
      <c r="AP42" s="24" t="s">
        <v>110</v>
      </c>
      <c r="AQ42" s="25">
        <v>0</v>
      </c>
      <c r="AR42" s="25">
        <v>0</v>
      </c>
      <c r="AS42" s="25">
        <v>0</v>
      </c>
      <c r="AT42" s="25">
        <v>20</v>
      </c>
      <c r="AU42" s="26"/>
      <c r="AV42" s="26"/>
      <c r="AW42" s="26"/>
      <c r="AX42" s="26"/>
      <c r="AY42" s="26"/>
      <c r="AZ42" s="26"/>
      <c r="BA42" s="26"/>
      <c r="BB42" s="26"/>
      <c r="BC42" s="26">
        <f t="shared" si="77"/>
        <v>0</v>
      </c>
      <c r="BD42" s="26">
        <f t="shared" si="60"/>
        <v>0</v>
      </c>
      <c r="BE42" s="26"/>
      <c r="BF42" s="26"/>
      <c r="BG42" s="26"/>
      <c r="BH42" s="26"/>
      <c r="BI42" s="26"/>
      <c r="BJ42" s="26"/>
      <c r="BK42" s="26"/>
      <c r="BL42" s="26"/>
      <c r="BM42" s="26">
        <f t="shared" si="78"/>
        <v>0</v>
      </c>
      <c r="BN42" s="26">
        <f t="shared" si="62"/>
        <v>0</v>
      </c>
      <c r="BO42" s="26"/>
      <c r="BP42" s="26"/>
      <c r="BQ42" s="26"/>
      <c r="BR42" s="26"/>
      <c r="BS42" s="26"/>
      <c r="BT42" s="26"/>
      <c r="BU42" s="26"/>
      <c r="BV42" s="26"/>
      <c r="BW42" s="26">
        <f t="shared" si="79"/>
        <v>0</v>
      </c>
      <c r="BX42" s="26">
        <f t="shared" si="64"/>
        <v>0</v>
      </c>
      <c r="BY42" s="26">
        <v>100000000</v>
      </c>
      <c r="BZ42" s="26"/>
      <c r="CA42" s="26"/>
      <c r="CB42" s="26"/>
      <c r="CC42" s="26"/>
      <c r="CD42" s="26"/>
      <c r="CE42" s="26"/>
      <c r="CF42" s="26"/>
      <c r="CG42" s="26">
        <f t="shared" si="80"/>
        <v>100000000</v>
      </c>
      <c r="CH42" s="26">
        <f t="shared" si="66"/>
        <v>100000000</v>
      </c>
      <c r="CI42" s="26">
        <f t="shared" si="81"/>
        <v>100000000</v>
      </c>
      <c r="CJ42" s="26">
        <f t="shared" si="68"/>
        <v>100000000</v>
      </c>
    </row>
    <row r="43" spans="1:88" s="36" customFormat="1" ht="75" customHeight="1" x14ac:dyDescent="0.25">
      <c r="A43" s="30" t="s">
        <v>463</v>
      </c>
      <c r="B43" s="30" t="s">
        <v>87</v>
      </c>
      <c r="C43" s="31" t="s">
        <v>88</v>
      </c>
      <c r="D43" s="30" t="s">
        <v>115</v>
      </c>
      <c r="E43" s="19" t="s">
        <v>434</v>
      </c>
      <c r="F43" s="24" t="s">
        <v>146</v>
      </c>
      <c r="G43" s="28" t="s">
        <v>435</v>
      </c>
      <c r="H43" s="28" t="s">
        <v>436</v>
      </c>
      <c r="I43" s="28" t="s">
        <v>149</v>
      </c>
      <c r="J43" s="28" t="s">
        <v>150</v>
      </c>
      <c r="K43" s="24">
        <v>3.97</v>
      </c>
      <c r="L43" s="24" t="s">
        <v>134</v>
      </c>
      <c r="M43" s="67" t="s">
        <v>151</v>
      </c>
      <c r="N43" s="24">
        <v>36</v>
      </c>
      <c r="O43" s="24" t="s">
        <v>152</v>
      </c>
      <c r="P43" s="67" t="s">
        <v>247</v>
      </c>
      <c r="Q43" s="24" t="s">
        <v>437</v>
      </c>
      <c r="R43" s="24">
        <v>3603</v>
      </c>
      <c r="S43" s="24" t="s">
        <v>154</v>
      </c>
      <c r="T43" s="24" t="s">
        <v>464</v>
      </c>
      <c r="U43" s="24" t="s">
        <v>465</v>
      </c>
      <c r="V43" s="24" t="s">
        <v>465</v>
      </c>
      <c r="W43" s="24" t="s">
        <v>466</v>
      </c>
      <c r="X43" s="24" t="s">
        <v>467</v>
      </c>
      <c r="Y43" s="24" t="s">
        <v>468</v>
      </c>
      <c r="Z43" s="24" t="s">
        <v>469</v>
      </c>
      <c r="AA43" s="24" t="s">
        <v>470</v>
      </c>
      <c r="AB43" s="24" t="s">
        <v>470</v>
      </c>
      <c r="AC43" s="24"/>
      <c r="AD43" s="24" t="s">
        <v>104</v>
      </c>
      <c r="AE43" s="28"/>
      <c r="AF43" s="28" t="s">
        <v>2391</v>
      </c>
      <c r="AG43" s="24" t="s">
        <v>471</v>
      </c>
      <c r="AH43" s="24"/>
      <c r="AI43" s="24"/>
      <c r="AJ43" s="24" t="s">
        <v>107</v>
      </c>
      <c r="AK43" s="24" t="s">
        <v>159</v>
      </c>
      <c r="AL43" s="24">
        <v>6</v>
      </c>
      <c r="AM43" s="21" t="s">
        <v>108</v>
      </c>
      <c r="AN43" s="28" t="s">
        <v>160</v>
      </c>
      <c r="AO43" s="24" t="s">
        <v>137</v>
      </c>
      <c r="AP43" s="24" t="s">
        <v>138</v>
      </c>
      <c r="AQ43" s="68">
        <v>0</v>
      </c>
      <c r="AR43" s="68">
        <v>0</v>
      </c>
      <c r="AS43" s="68">
        <v>0</v>
      </c>
      <c r="AT43" s="68">
        <v>6</v>
      </c>
      <c r="AU43" s="47"/>
      <c r="AV43" s="47"/>
      <c r="AW43" s="47"/>
      <c r="AX43" s="47"/>
      <c r="AY43" s="47"/>
      <c r="AZ43" s="47"/>
      <c r="BA43" s="47"/>
      <c r="BB43" s="47"/>
      <c r="BC43" s="47">
        <f t="shared" si="77"/>
        <v>0</v>
      </c>
      <c r="BD43" s="47">
        <f t="shared" si="60"/>
        <v>0</v>
      </c>
      <c r="BE43" s="47"/>
      <c r="BF43" s="47"/>
      <c r="BG43" s="47"/>
      <c r="BH43" s="47"/>
      <c r="BI43" s="47"/>
      <c r="BJ43" s="47"/>
      <c r="BK43" s="47"/>
      <c r="BL43" s="47"/>
      <c r="BM43" s="47">
        <f t="shared" si="78"/>
        <v>0</v>
      </c>
      <c r="BN43" s="47">
        <f t="shared" si="62"/>
        <v>0</v>
      </c>
      <c r="BO43" s="47"/>
      <c r="BP43" s="47"/>
      <c r="BQ43" s="47"/>
      <c r="BR43" s="47"/>
      <c r="BS43" s="47"/>
      <c r="BT43" s="47"/>
      <c r="BU43" s="47"/>
      <c r="BV43" s="47"/>
      <c r="BW43" s="47">
        <f t="shared" si="79"/>
        <v>0</v>
      </c>
      <c r="BX43" s="47">
        <f t="shared" si="64"/>
        <v>0</v>
      </c>
      <c r="BY43" s="47"/>
      <c r="BZ43" s="47"/>
      <c r="CA43" s="47"/>
      <c r="CB43" s="47"/>
      <c r="CC43" s="47"/>
      <c r="CD43" s="47"/>
      <c r="CE43" s="47">
        <v>500000000</v>
      </c>
      <c r="CF43" s="47"/>
      <c r="CG43" s="47">
        <f t="shared" si="80"/>
        <v>500000000</v>
      </c>
      <c r="CH43" s="47">
        <f t="shared" si="66"/>
        <v>0</v>
      </c>
      <c r="CI43" s="47">
        <f t="shared" si="81"/>
        <v>500000000</v>
      </c>
      <c r="CJ43" s="47">
        <f t="shared" si="68"/>
        <v>0</v>
      </c>
    </row>
    <row r="44" spans="1:88" s="36" customFormat="1" ht="75" customHeight="1" x14ac:dyDescent="0.25">
      <c r="A44" s="30" t="s">
        <v>472</v>
      </c>
      <c r="B44" s="30" t="s">
        <v>87</v>
      </c>
      <c r="C44" s="31" t="s">
        <v>88</v>
      </c>
      <c r="D44" s="30" t="s">
        <v>115</v>
      </c>
      <c r="E44" s="19" t="s">
        <v>434</v>
      </c>
      <c r="F44" s="24" t="s">
        <v>146</v>
      </c>
      <c r="G44" s="28" t="s">
        <v>147</v>
      </c>
      <c r="H44" s="28" t="s">
        <v>148</v>
      </c>
      <c r="I44" s="28" t="s">
        <v>149</v>
      </c>
      <c r="J44" s="28" t="s">
        <v>150</v>
      </c>
      <c r="K44" s="24">
        <v>3.97</v>
      </c>
      <c r="L44" s="24" t="s">
        <v>134</v>
      </c>
      <c r="M44" s="67" t="s">
        <v>151</v>
      </c>
      <c r="N44" s="24">
        <v>36</v>
      </c>
      <c r="O44" s="24" t="s">
        <v>152</v>
      </c>
      <c r="P44" s="67" t="s">
        <v>115</v>
      </c>
      <c r="Q44" s="24" t="s">
        <v>153</v>
      </c>
      <c r="R44" s="24">
        <v>3603</v>
      </c>
      <c r="S44" s="24" t="s">
        <v>154</v>
      </c>
      <c r="T44" s="24" t="s">
        <v>473</v>
      </c>
      <c r="U44" s="24" t="s">
        <v>474</v>
      </c>
      <c r="V44" s="24" t="s">
        <v>474</v>
      </c>
      <c r="W44" s="24" t="s">
        <v>475</v>
      </c>
      <c r="X44" s="24" t="s">
        <v>476</v>
      </c>
      <c r="Y44" s="24" t="s">
        <v>102</v>
      </c>
      <c r="Z44" s="24" t="s">
        <v>477</v>
      </c>
      <c r="AA44" s="24" t="s">
        <v>478</v>
      </c>
      <c r="AB44" s="24" t="s">
        <v>478</v>
      </c>
      <c r="AC44" s="24"/>
      <c r="AD44" s="24" t="s">
        <v>104</v>
      </c>
      <c r="AE44" s="28" t="s">
        <v>479</v>
      </c>
      <c r="AF44" s="28"/>
      <c r="AG44" s="24" t="s">
        <v>480</v>
      </c>
      <c r="AH44" s="24"/>
      <c r="AI44" s="24"/>
      <c r="AJ44" s="24" t="s">
        <v>107</v>
      </c>
      <c r="AK44" s="24" t="s">
        <v>159</v>
      </c>
      <c r="AL44" s="24">
        <v>50</v>
      </c>
      <c r="AM44" s="24" t="s">
        <v>108</v>
      </c>
      <c r="AN44" s="28" t="s">
        <v>160</v>
      </c>
      <c r="AO44" s="24"/>
      <c r="AP44" s="24" t="s">
        <v>110</v>
      </c>
      <c r="AQ44" s="68">
        <v>0</v>
      </c>
      <c r="AR44" s="68">
        <v>0</v>
      </c>
      <c r="AS44" s="68">
        <v>0</v>
      </c>
      <c r="AT44" s="68">
        <v>50</v>
      </c>
      <c r="AU44" s="47"/>
      <c r="AV44" s="47"/>
      <c r="AW44" s="47"/>
      <c r="AX44" s="47"/>
      <c r="AY44" s="47"/>
      <c r="AZ44" s="47"/>
      <c r="BA44" s="47"/>
      <c r="BB44" s="47"/>
      <c r="BC44" s="47">
        <f t="shared" si="77"/>
        <v>0</v>
      </c>
      <c r="BD44" s="47">
        <f t="shared" si="60"/>
        <v>0</v>
      </c>
      <c r="BE44" s="47"/>
      <c r="BF44" s="47"/>
      <c r="BG44" s="47"/>
      <c r="BH44" s="47"/>
      <c r="BI44" s="47"/>
      <c r="BJ44" s="47"/>
      <c r="BK44" s="47"/>
      <c r="BL44" s="47"/>
      <c r="BM44" s="47">
        <f t="shared" si="78"/>
        <v>0</v>
      </c>
      <c r="BN44" s="47">
        <f t="shared" si="62"/>
        <v>0</v>
      </c>
      <c r="BO44" s="47"/>
      <c r="BP44" s="47"/>
      <c r="BQ44" s="47"/>
      <c r="BR44" s="47"/>
      <c r="BS44" s="47"/>
      <c r="BT44" s="47"/>
      <c r="BU44" s="47"/>
      <c r="BV44" s="47"/>
      <c r="BW44" s="47">
        <f t="shared" si="79"/>
        <v>0</v>
      </c>
      <c r="BX44" s="47">
        <f t="shared" si="64"/>
        <v>0</v>
      </c>
      <c r="BY44" s="47">
        <v>100000000</v>
      </c>
      <c r="BZ44" s="47"/>
      <c r="CA44" s="47"/>
      <c r="CB44" s="47"/>
      <c r="CC44" s="47"/>
      <c r="CD44" s="47"/>
      <c r="CE44" s="47"/>
      <c r="CF44" s="47"/>
      <c r="CG44" s="47">
        <f t="shared" si="80"/>
        <v>100000000</v>
      </c>
      <c r="CH44" s="47">
        <f t="shared" si="66"/>
        <v>100000000</v>
      </c>
      <c r="CI44" s="47">
        <f t="shared" si="81"/>
        <v>100000000</v>
      </c>
      <c r="CJ44" s="47">
        <f t="shared" si="68"/>
        <v>100000000</v>
      </c>
    </row>
    <row r="45" spans="1:88" s="36" customFormat="1" ht="70.5" customHeight="1" x14ac:dyDescent="0.25">
      <c r="A45" s="30" t="s">
        <v>481</v>
      </c>
      <c r="B45" s="30" t="s">
        <v>87</v>
      </c>
      <c r="C45" s="31" t="s">
        <v>88</v>
      </c>
      <c r="D45" s="30" t="s">
        <v>115</v>
      </c>
      <c r="E45" s="19" t="s">
        <v>434</v>
      </c>
      <c r="F45" s="24" t="s">
        <v>146</v>
      </c>
      <c r="G45" s="28" t="s">
        <v>147</v>
      </c>
      <c r="H45" s="28" t="s">
        <v>148</v>
      </c>
      <c r="I45" s="28" t="s">
        <v>149</v>
      </c>
      <c r="J45" s="28" t="s">
        <v>150</v>
      </c>
      <c r="K45" s="24">
        <v>3.97</v>
      </c>
      <c r="L45" s="24" t="s">
        <v>134</v>
      </c>
      <c r="M45" s="67" t="s">
        <v>151</v>
      </c>
      <c r="N45" s="24">
        <v>36</v>
      </c>
      <c r="O45" s="24" t="s">
        <v>152</v>
      </c>
      <c r="P45" s="67" t="s">
        <v>115</v>
      </c>
      <c r="Q45" s="24" t="s">
        <v>153</v>
      </c>
      <c r="R45" s="24">
        <v>3603</v>
      </c>
      <c r="S45" s="24" t="s">
        <v>438</v>
      </c>
      <c r="T45" s="24" t="s">
        <v>482</v>
      </c>
      <c r="U45" s="24" t="s">
        <v>483</v>
      </c>
      <c r="V45" s="24" t="s">
        <v>483</v>
      </c>
      <c r="W45" s="24" t="s">
        <v>484</v>
      </c>
      <c r="X45" s="24" t="s">
        <v>485</v>
      </c>
      <c r="Y45" s="24" t="s">
        <v>486</v>
      </c>
      <c r="Z45" s="24" t="s">
        <v>487</v>
      </c>
      <c r="AA45" s="24" t="s">
        <v>488</v>
      </c>
      <c r="AB45" s="24" t="s">
        <v>488</v>
      </c>
      <c r="AC45" s="24"/>
      <c r="AD45" s="24" t="s">
        <v>104</v>
      </c>
      <c r="AE45" s="28" t="s">
        <v>489</v>
      </c>
      <c r="AF45" s="28"/>
      <c r="AG45" s="24" t="s">
        <v>490</v>
      </c>
      <c r="AH45" s="24"/>
      <c r="AI45" s="24"/>
      <c r="AJ45" s="24" t="s">
        <v>107</v>
      </c>
      <c r="AK45" s="24" t="s">
        <v>159</v>
      </c>
      <c r="AL45" s="24">
        <v>3</v>
      </c>
      <c r="AM45" s="24" t="s">
        <v>108</v>
      </c>
      <c r="AN45" s="28" t="s">
        <v>160</v>
      </c>
      <c r="AO45" s="24"/>
      <c r="AP45" s="24" t="s">
        <v>110</v>
      </c>
      <c r="AQ45" s="68">
        <v>1</v>
      </c>
      <c r="AR45" s="68">
        <v>1</v>
      </c>
      <c r="AS45" s="68">
        <v>1</v>
      </c>
      <c r="AT45" s="68">
        <v>0</v>
      </c>
      <c r="AU45" s="47">
        <v>100000000</v>
      </c>
      <c r="AV45" s="47"/>
      <c r="AW45" s="47"/>
      <c r="AX45" s="47"/>
      <c r="AY45" s="47"/>
      <c r="AZ45" s="47"/>
      <c r="BA45" s="47"/>
      <c r="BB45" s="47"/>
      <c r="BC45" s="47">
        <f t="shared" si="77"/>
        <v>100000000</v>
      </c>
      <c r="BD45" s="47">
        <f t="shared" si="60"/>
        <v>100000000</v>
      </c>
      <c r="BE45" s="47">
        <v>50000000</v>
      </c>
      <c r="BF45" s="47"/>
      <c r="BG45" s="47"/>
      <c r="BH45" s="47"/>
      <c r="BI45" s="47"/>
      <c r="BJ45" s="47"/>
      <c r="BK45" s="47"/>
      <c r="BL45" s="47"/>
      <c r="BM45" s="47">
        <f t="shared" si="78"/>
        <v>50000000</v>
      </c>
      <c r="BN45" s="47">
        <f t="shared" si="62"/>
        <v>50000000</v>
      </c>
      <c r="BO45" s="47">
        <v>100000000</v>
      </c>
      <c r="BP45" s="47"/>
      <c r="BQ45" s="47"/>
      <c r="BR45" s="47"/>
      <c r="BS45" s="47"/>
      <c r="BT45" s="47"/>
      <c r="BU45" s="47"/>
      <c r="BV45" s="47"/>
      <c r="BW45" s="47">
        <f t="shared" si="79"/>
        <v>100000000</v>
      </c>
      <c r="BX45" s="47">
        <f t="shared" si="64"/>
        <v>100000000</v>
      </c>
      <c r="BY45" s="47"/>
      <c r="BZ45" s="47"/>
      <c r="CA45" s="47"/>
      <c r="CB45" s="47"/>
      <c r="CC45" s="47"/>
      <c r="CD45" s="47"/>
      <c r="CE45" s="47"/>
      <c r="CF45" s="47"/>
      <c r="CG45" s="47">
        <f t="shared" si="80"/>
        <v>0</v>
      </c>
      <c r="CH45" s="47">
        <f t="shared" si="66"/>
        <v>0</v>
      </c>
      <c r="CI45" s="47">
        <f t="shared" si="81"/>
        <v>250000000</v>
      </c>
      <c r="CJ45" s="47">
        <f t="shared" si="68"/>
        <v>250000000</v>
      </c>
    </row>
    <row r="46" spans="1:88" ht="67.5" customHeight="1" x14ac:dyDescent="0.25">
      <c r="A46" s="84"/>
      <c r="B46" s="85"/>
      <c r="C46" s="85"/>
      <c r="D46" s="85"/>
      <c r="E46" s="85"/>
      <c r="F46" s="85"/>
      <c r="G46" s="86"/>
      <c r="H46" s="86"/>
      <c r="I46" s="86"/>
      <c r="J46" s="86"/>
      <c r="K46" s="85"/>
      <c r="L46" s="84"/>
      <c r="M46" s="85"/>
      <c r="N46" s="85"/>
      <c r="O46" s="85"/>
      <c r="P46" s="85"/>
      <c r="Q46" s="85"/>
      <c r="R46" s="85"/>
      <c r="S46" s="85"/>
      <c r="T46" s="85"/>
      <c r="U46" s="85"/>
      <c r="V46" s="85"/>
      <c r="W46" s="85"/>
      <c r="X46" s="85"/>
      <c r="Y46" s="85"/>
      <c r="Z46" s="84"/>
      <c r="AA46" s="85"/>
      <c r="AB46" s="85"/>
      <c r="AC46" s="85"/>
      <c r="AD46" s="85"/>
      <c r="AE46" s="94"/>
      <c r="AF46" s="94"/>
      <c r="AG46" s="85"/>
      <c r="AH46" s="85"/>
      <c r="AI46" s="85"/>
      <c r="AJ46" s="85"/>
      <c r="AK46" s="85"/>
      <c r="AL46" s="85"/>
      <c r="AM46" s="84"/>
      <c r="AN46" s="94"/>
      <c r="AO46" s="95"/>
      <c r="AP46" s="84"/>
      <c r="AQ46" s="85"/>
      <c r="AR46" s="85"/>
      <c r="AS46" s="85"/>
      <c r="AT46" s="84"/>
      <c r="AU46" s="87"/>
      <c r="AV46" s="87"/>
      <c r="AW46" s="87"/>
      <c r="AX46" s="87"/>
      <c r="AY46" s="87"/>
      <c r="AZ46" s="87"/>
      <c r="BA46" s="87"/>
      <c r="BB46" s="87"/>
      <c r="BC46" s="87">
        <f t="shared" si="77"/>
        <v>0</v>
      </c>
      <c r="BD46" s="87">
        <f t="shared" si="60"/>
        <v>0</v>
      </c>
      <c r="BE46" s="87"/>
      <c r="BF46" s="87"/>
      <c r="BG46" s="87"/>
      <c r="BH46" s="87"/>
      <c r="BI46" s="87"/>
      <c r="BJ46" s="87"/>
      <c r="BK46" s="87"/>
      <c r="BL46" s="87"/>
      <c r="BM46" s="87">
        <f t="shared" si="78"/>
        <v>0</v>
      </c>
      <c r="BN46" s="87">
        <f t="shared" si="62"/>
        <v>0</v>
      </c>
      <c r="BO46" s="87"/>
      <c r="BP46" s="87"/>
      <c r="BQ46" s="87"/>
      <c r="BR46" s="87"/>
      <c r="BS46" s="87"/>
      <c r="BT46" s="87"/>
      <c r="BU46" s="87"/>
      <c r="BV46" s="87"/>
      <c r="BW46" s="87">
        <f t="shared" si="79"/>
        <v>0</v>
      </c>
      <c r="BX46" s="87">
        <f t="shared" si="64"/>
        <v>0</v>
      </c>
      <c r="BY46" s="87"/>
      <c r="BZ46" s="87"/>
      <c r="CA46" s="87"/>
      <c r="CB46" s="87"/>
      <c r="CC46" s="87"/>
      <c r="CD46" s="87"/>
      <c r="CE46" s="87"/>
      <c r="CF46" s="87"/>
      <c r="CG46" s="87">
        <f t="shared" si="80"/>
        <v>0</v>
      </c>
      <c r="CH46" s="87">
        <f t="shared" si="66"/>
        <v>0</v>
      </c>
      <c r="CI46" s="87">
        <f t="shared" si="81"/>
        <v>0</v>
      </c>
      <c r="CJ46" s="87">
        <f t="shared" si="68"/>
        <v>0</v>
      </c>
    </row>
    <row r="47" spans="1:88" ht="67.5" customHeight="1" x14ac:dyDescent="0.25">
      <c r="A47" s="56"/>
      <c r="B47" s="57"/>
      <c r="C47" s="57"/>
      <c r="D47" s="58" t="s">
        <v>247</v>
      </c>
      <c r="E47" s="58"/>
      <c r="F47" s="57"/>
      <c r="G47" s="88"/>
      <c r="H47" s="88"/>
      <c r="I47" s="88"/>
      <c r="J47" s="88"/>
      <c r="K47" s="57"/>
      <c r="L47" s="56"/>
      <c r="M47" s="57"/>
      <c r="N47" s="57"/>
      <c r="O47" s="57"/>
      <c r="P47" s="57"/>
      <c r="Q47" s="57"/>
      <c r="R47" s="57"/>
      <c r="S47" s="57"/>
      <c r="T47" s="57"/>
      <c r="U47" s="57"/>
      <c r="V47" s="57"/>
      <c r="W47" s="57"/>
      <c r="X47" s="57"/>
      <c r="Y47" s="57"/>
      <c r="Z47" s="56"/>
      <c r="AA47" s="57"/>
      <c r="AB47" s="57"/>
      <c r="AC47" s="57"/>
      <c r="AD47" s="57"/>
      <c r="AE47" s="96"/>
      <c r="AF47" s="96"/>
      <c r="AG47" s="57"/>
      <c r="AH47" s="57"/>
      <c r="AI47" s="57"/>
      <c r="AJ47" s="57"/>
      <c r="AK47" s="57"/>
      <c r="AL47" s="57"/>
      <c r="AM47" s="56"/>
      <c r="AN47" s="96"/>
      <c r="AO47" s="97"/>
      <c r="AP47" s="56"/>
      <c r="AQ47" s="57"/>
      <c r="AR47" s="57"/>
      <c r="AS47" s="57"/>
      <c r="AT47" s="56"/>
      <c r="AU47" s="59">
        <f t="shared" ref="AU47:BC47" si="82">AU48</f>
        <v>3067223441.3899999</v>
      </c>
      <c r="AV47" s="59">
        <f t="shared" si="82"/>
        <v>0</v>
      </c>
      <c r="AW47" s="59">
        <f t="shared" si="82"/>
        <v>0</v>
      </c>
      <c r="AX47" s="59">
        <f t="shared" si="82"/>
        <v>0</v>
      </c>
      <c r="AY47" s="59">
        <f t="shared" si="82"/>
        <v>0</v>
      </c>
      <c r="AZ47" s="59">
        <f t="shared" si="82"/>
        <v>30000000000</v>
      </c>
      <c r="BA47" s="59">
        <f t="shared" si="82"/>
        <v>36995308358.720001</v>
      </c>
      <c r="BB47" s="59">
        <f t="shared" si="82"/>
        <v>0</v>
      </c>
      <c r="BC47" s="59">
        <f t="shared" si="82"/>
        <v>70062531800.110001</v>
      </c>
      <c r="BD47" s="59">
        <f t="shared" si="60"/>
        <v>33067223441.389999</v>
      </c>
      <c r="BE47" s="59">
        <f t="shared" ref="BE47:BM47" si="83">BE48</f>
        <v>2802920000</v>
      </c>
      <c r="BF47" s="59">
        <f t="shared" si="83"/>
        <v>0</v>
      </c>
      <c r="BG47" s="59">
        <f t="shared" si="83"/>
        <v>0</v>
      </c>
      <c r="BH47" s="59">
        <f t="shared" si="83"/>
        <v>0</v>
      </c>
      <c r="BI47" s="59">
        <f t="shared" si="83"/>
        <v>0</v>
      </c>
      <c r="BJ47" s="59">
        <f t="shared" si="83"/>
        <v>0</v>
      </c>
      <c r="BK47" s="59">
        <f t="shared" si="83"/>
        <v>42637230941.699997</v>
      </c>
      <c r="BL47" s="59">
        <f t="shared" si="83"/>
        <v>0</v>
      </c>
      <c r="BM47" s="59">
        <f t="shared" si="83"/>
        <v>45440150941.699997</v>
      </c>
      <c r="BN47" s="59">
        <f t="shared" si="62"/>
        <v>2802920000</v>
      </c>
      <c r="BO47" s="59">
        <f t="shared" ref="BO47:BW47" si="84">BO48</f>
        <v>2820000458.3899999</v>
      </c>
      <c r="BP47" s="59">
        <f t="shared" si="84"/>
        <v>0</v>
      </c>
      <c r="BQ47" s="59">
        <f t="shared" si="84"/>
        <v>0</v>
      </c>
      <c r="BR47" s="59">
        <f t="shared" si="84"/>
        <v>0</v>
      </c>
      <c r="BS47" s="59">
        <f t="shared" si="84"/>
        <v>0</v>
      </c>
      <c r="BT47" s="59">
        <f t="shared" si="84"/>
        <v>0</v>
      </c>
      <c r="BU47" s="59">
        <f t="shared" si="84"/>
        <v>29020000000</v>
      </c>
      <c r="BV47" s="59">
        <f t="shared" si="84"/>
        <v>0</v>
      </c>
      <c r="BW47" s="59">
        <f t="shared" si="84"/>
        <v>31840000458.389999</v>
      </c>
      <c r="BX47" s="59">
        <f t="shared" si="64"/>
        <v>2820000458.3899994</v>
      </c>
      <c r="BY47" s="59">
        <f t="shared" ref="BY47:CG47" si="85">BY48</f>
        <v>2689526107.73</v>
      </c>
      <c r="BZ47" s="59">
        <f t="shared" si="85"/>
        <v>0</v>
      </c>
      <c r="CA47" s="59">
        <f t="shared" si="85"/>
        <v>0</v>
      </c>
      <c r="CB47" s="59">
        <f t="shared" si="85"/>
        <v>0</v>
      </c>
      <c r="CC47" s="59">
        <f t="shared" si="85"/>
        <v>0</v>
      </c>
      <c r="CD47" s="59">
        <f t="shared" si="85"/>
        <v>0</v>
      </c>
      <c r="CE47" s="59">
        <f t="shared" si="85"/>
        <v>30318631530.650002</v>
      </c>
      <c r="CF47" s="59">
        <f t="shared" si="85"/>
        <v>0</v>
      </c>
      <c r="CG47" s="59">
        <f t="shared" si="85"/>
        <v>33008157638.380001</v>
      </c>
      <c r="CH47" s="59">
        <f t="shared" si="66"/>
        <v>2689526107.7299995</v>
      </c>
      <c r="CI47" s="59">
        <f>CI48</f>
        <v>180350840838.58002</v>
      </c>
      <c r="CJ47" s="59">
        <f t="shared" si="68"/>
        <v>41379670007.510025</v>
      </c>
    </row>
    <row r="48" spans="1:88" ht="67.5" customHeight="1" x14ac:dyDescent="0.25">
      <c r="A48" s="89"/>
      <c r="B48" s="60"/>
      <c r="C48" s="60"/>
      <c r="D48" s="60"/>
      <c r="E48" s="60"/>
      <c r="F48" s="60"/>
      <c r="G48" s="90"/>
      <c r="H48" s="90"/>
      <c r="I48" s="90"/>
      <c r="J48" s="90"/>
      <c r="K48" s="60"/>
      <c r="L48" s="89"/>
      <c r="M48" s="60"/>
      <c r="N48" s="60">
        <v>24</v>
      </c>
      <c r="O48" s="60"/>
      <c r="P48" s="61"/>
      <c r="Q48" s="60"/>
      <c r="R48" s="60"/>
      <c r="S48" s="60"/>
      <c r="T48" s="60"/>
      <c r="U48" s="60"/>
      <c r="V48" s="60"/>
      <c r="W48" s="60"/>
      <c r="X48" s="60"/>
      <c r="Y48" s="60"/>
      <c r="Z48" s="89"/>
      <c r="AA48" s="60"/>
      <c r="AB48" s="60"/>
      <c r="AC48" s="60"/>
      <c r="AD48" s="60"/>
      <c r="AE48" s="98"/>
      <c r="AF48" s="98"/>
      <c r="AG48" s="60"/>
      <c r="AH48" s="60"/>
      <c r="AI48" s="60"/>
      <c r="AJ48" s="60"/>
      <c r="AK48" s="60"/>
      <c r="AL48" s="60"/>
      <c r="AM48" s="60"/>
      <c r="AN48" s="98"/>
      <c r="AO48" s="99"/>
      <c r="AP48" s="89"/>
      <c r="AQ48" s="60"/>
      <c r="AR48" s="60"/>
      <c r="AS48" s="60"/>
      <c r="AT48" s="89"/>
      <c r="AU48" s="92">
        <f t="shared" ref="AU48:BC48" si="86">AU49+AU57</f>
        <v>3067223441.3899999</v>
      </c>
      <c r="AV48" s="92">
        <f t="shared" si="86"/>
        <v>0</v>
      </c>
      <c r="AW48" s="92">
        <f t="shared" si="86"/>
        <v>0</v>
      </c>
      <c r="AX48" s="92">
        <f t="shared" si="86"/>
        <v>0</v>
      </c>
      <c r="AY48" s="92">
        <f t="shared" si="86"/>
        <v>0</v>
      </c>
      <c r="AZ48" s="92">
        <f t="shared" si="86"/>
        <v>30000000000</v>
      </c>
      <c r="BA48" s="92">
        <f t="shared" si="86"/>
        <v>36995308358.720001</v>
      </c>
      <c r="BB48" s="92">
        <f t="shared" si="86"/>
        <v>0</v>
      </c>
      <c r="BC48" s="92">
        <f t="shared" si="86"/>
        <v>70062531800.110001</v>
      </c>
      <c r="BD48" s="92">
        <f t="shared" si="60"/>
        <v>33067223441.389999</v>
      </c>
      <c r="BE48" s="92">
        <f t="shared" ref="BE48:BM48" si="87">BE49+BE57</f>
        <v>2802920000</v>
      </c>
      <c r="BF48" s="92">
        <f t="shared" si="87"/>
        <v>0</v>
      </c>
      <c r="BG48" s="92">
        <f t="shared" si="87"/>
        <v>0</v>
      </c>
      <c r="BH48" s="92">
        <f t="shared" si="87"/>
        <v>0</v>
      </c>
      <c r="BI48" s="92">
        <f t="shared" si="87"/>
        <v>0</v>
      </c>
      <c r="BJ48" s="92">
        <f t="shared" si="87"/>
        <v>0</v>
      </c>
      <c r="BK48" s="92">
        <f t="shared" si="87"/>
        <v>42637230941.699997</v>
      </c>
      <c r="BL48" s="92">
        <f t="shared" si="87"/>
        <v>0</v>
      </c>
      <c r="BM48" s="92">
        <f t="shared" si="87"/>
        <v>45440150941.699997</v>
      </c>
      <c r="BN48" s="92">
        <f t="shared" si="62"/>
        <v>2802920000</v>
      </c>
      <c r="BO48" s="92">
        <f t="shared" ref="BO48:BW48" si="88">BO49+BO57</f>
        <v>2820000458.3899999</v>
      </c>
      <c r="BP48" s="92">
        <f t="shared" si="88"/>
        <v>0</v>
      </c>
      <c r="BQ48" s="92">
        <f t="shared" si="88"/>
        <v>0</v>
      </c>
      <c r="BR48" s="92">
        <f t="shared" si="88"/>
        <v>0</v>
      </c>
      <c r="BS48" s="92">
        <f t="shared" si="88"/>
        <v>0</v>
      </c>
      <c r="BT48" s="92">
        <f t="shared" si="88"/>
        <v>0</v>
      </c>
      <c r="BU48" s="92">
        <f t="shared" si="88"/>
        <v>29020000000</v>
      </c>
      <c r="BV48" s="92">
        <f t="shared" si="88"/>
        <v>0</v>
      </c>
      <c r="BW48" s="92">
        <f t="shared" si="88"/>
        <v>31840000458.389999</v>
      </c>
      <c r="BX48" s="92">
        <f t="shared" si="64"/>
        <v>2820000458.3899994</v>
      </c>
      <c r="BY48" s="92">
        <f t="shared" ref="BY48:CG48" si="89">BY49+BY57</f>
        <v>2689526107.73</v>
      </c>
      <c r="BZ48" s="92">
        <f t="shared" si="89"/>
        <v>0</v>
      </c>
      <c r="CA48" s="92">
        <f t="shared" si="89"/>
        <v>0</v>
      </c>
      <c r="CB48" s="92">
        <f t="shared" si="89"/>
        <v>0</v>
      </c>
      <c r="CC48" s="92">
        <f t="shared" si="89"/>
        <v>0</v>
      </c>
      <c r="CD48" s="92">
        <f t="shared" si="89"/>
        <v>0</v>
      </c>
      <c r="CE48" s="92">
        <f t="shared" si="89"/>
        <v>30318631530.650002</v>
      </c>
      <c r="CF48" s="92">
        <f t="shared" si="89"/>
        <v>0</v>
      </c>
      <c r="CG48" s="92">
        <f t="shared" si="89"/>
        <v>33008157638.380001</v>
      </c>
      <c r="CH48" s="92">
        <f t="shared" si="66"/>
        <v>2689526107.7299995</v>
      </c>
      <c r="CI48" s="92">
        <f>CI49+CI57</f>
        <v>180350840838.58002</v>
      </c>
      <c r="CJ48" s="92">
        <f t="shared" si="68"/>
        <v>41379670007.510025</v>
      </c>
    </row>
    <row r="49" spans="1:88" ht="67.5" customHeight="1" x14ac:dyDescent="0.25">
      <c r="A49" s="63"/>
      <c r="B49" s="64"/>
      <c r="C49" s="64"/>
      <c r="D49" s="64"/>
      <c r="E49" s="64"/>
      <c r="F49" s="64"/>
      <c r="G49" s="93"/>
      <c r="H49" s="93"/>
      <c r="I49" s="93"/>
      <c r="J49" s="93"/>
      <c r="K49" s="64"/>
      <c r="L49" s="63"/>
      <c r="M49" s="64"/>
      <c r="N49" s="64"/>
      <c r="O49" s="64"/>
      <c r="P49" s="64"/>
      <c r="Q49" s="64"/>
      <c r="R49" s="64">
        <v>2402</v>
      </c>
      <c r="S49" s="64"/>
      <c r="T49" s="64"/>
      <c r="U49" s="64"/>
      <c r="V49" s="64"/>
      <c r="W49" s="64"/>
      <c r="X49" s="64"/>
      <c r="Y49" s="64"/>
      <c r="Z49" s="63"/>
      <c r="AA49" s="64"/>
      <c r="AB49" s="64"/>
      <c r="AC49" s="64"/>
      <c r="AD49" s="64"/>
      <c r="AE49" s="100"/>
      <c r="AF49" s="100"/>
      <c r="AG49" s="64"/>
      <c r="AH49" s="64"/>
      <c r="AI49" s="64"/>
      <c r="AJ49" s="64"/>
      <c r="AK49" s="64"/>
      <c r="AL49" s="64"/>
      <c r="AM49" s="64"/>
      <c r="AN49" s="100"/>
      <c r="AO49" s="101"/>
      <c r="AP49" s="63"/>
      <c r="AQ49" s="64"/>
      <c r="AR49" s="64"/>
      <c r="AS49" s="64"/>
      <c r="AT49" s="63"/>
      <c r="AU49" s="65">
        <f t="shared" ref="AU49:BC49" si="90">SUM(AU50:AU56)</f>
        <v>3067223441.3899999</v>
      </c>
      <c r="AV49" s="65">
        <f t="shared" si="90"/>
        <v>0</v>
      </c>
      <c r="AW49" s="65">
        <f t="shared" si="90"/>
        <v>0</v>
      </c>
      <c r="AX49" s="65">
        <f t="shared" si="90"/>
        <v>0</v>
      </c>
      <c r="AY49" s="65">
        <f t="shared" si="90"/>
        <v>0</v>
      </c>
      <c r="AZ49" s="65">
        <f t="shared" si="90"/>
        <v>30000000000</v>
      </c>
      <c r="BA49" s="65">
        <f t="shared" si="90"/>
        <v>35995308358.720001</v>
      </c>
      <c r="BB49" s="65">
        <f t="shared" si="90"/>
        <v>0</v>
      </c>
      <c r="BC49" s="65">
        <f t="shared" si="90"/>
        <v>69062531800.110001</v>
      </c>
      <c r="BD49" s="65">
        <f t="shared" si="60"/>
        <v>33067223441.389999</v>
      </c>
      <c r="BE49" s="65">
        <f t="shared" ref="BE49:BM49" si="91">SUM(BE50:BE56)</f>
        <v>2802920000</v>
      </c>
      <c r="BF49" s="65">
        <f t="shared" si="91"/>
        <v>0</v>
      </c>
      <c r="BG49" s="65">
        <f t="shared" si="91"/>
        <v>0</v>
      </c>
      <c r="BH49" s="65">
        <f t="shared" si="91"/>
        <v>0</v>
      </c>
      <c r="BI49" s="65">
        <f t="shared" si="91"/>
        <v>0</v>
      </c>
      <c r="BJ49" s="65">
        <f t="shared" si="91"/>
        <v>0</v>
      </c>
      <c r="BK49" s="65">
        <f t="shared" si="91"/>
        <v>41637230941.699997</v>
      </c>
      <c r="BL49" s="65">
        <f t="shared" si="91"/>
        <v>0</v>
      </c>
      <c r="BM49" s="65">
        <f t="shared" si="91"/>
        <v>44440150941.699997</v>
      </c>
      <c r="BN49" s="65">
        <f t="shared" si="62"/>
        <v>2802920000</v>
      </c>
      <c r="BO49" s="65">
        <f t="shared" ref="BO49:BW49" si="92">SUM(BO50:BO56)</f>
        <v>2820000458.3899999</v>
      </c>
      <c r="BP49" s="65">
        <f t="shared" si="92"/>
        <v>0</v>
      </c>
      <c r="BQ49" s="65">
        <f t="shared" si="92"/>
        <v>0</v>
      </c>
      <c r="BR49" s="65">
        <f t="shared" si="92"/>
        <v>0</v>
      </c>
      <c r="BS49" s="65">
        <f t="shared" si="92"/>
        <v>0</v>
      </c>
      <c r="BT49" s="65">
        <f t="shared" si="92"/>
        <v>0</v>
      </c>
      <c r="BU49" s="65">
        <f t="shared" si="92"/>
        <v>29020000000</v>
      </c>
      <c r="BV49" s="65">
        <f t="shared" si="92"/>
        <v>0</v>
      </c>
      <c r="BW49" s="65">
        <f t="shared" si="92"/>
        <v>31840000458.389999</v>
      </c>
      <c r="BX49" s="65">
        <f t="shared" si="64"/>
        <v>2820000458.3899994</v>
      </c>
      <c r="BY49" s="65">
        <f t="shared" ref="BY49:CG49" si="93">SUM(BY50:BY56)</f>
        <v>2689526107.73</v>
      </c>
      <c r="BZ49" s="65">
        <f t="shared" si="93"/>
        <v>0</v>
      </c>
      <c r="CA49" s="65">
        <f t="shared" si="93"/>
        <v>0</v>
      </c>
      <c r="CB49" s="65">
        <f t="shared" si="93"/>
        <v>0</v>
      </c>
      <c r="CC49" s="65">
        <f t="shared" si="93"/>
        <v>0</v>
      </c>
      <c r="CD49" s="65">
        <f t="shared" si="93"/>
        <v>0</v>
      </c>
      <c r="CE49" s="65">
        <f t="shared" si="93"/>
        <v>30318631530.650002</v>
      </c>
      <c r="CF49" s="65">
        <f t="shared" si="93"/>
        <v>0</v>
      </c>
      <c r="CG49" s="65">
        <f t="shared" si="93"/>
        <v>33008157638.380001</v>
      </c>
      <c r="CH49" s="65">
        <f t="shared" si="66"/>
        <v>2689526107.7299995</v>
      </c>
      <c r="CI49" s="65">
        <f>SUM(CI50:CI56)</f>
        <v>178350840838.58002</v>
      </c>
      <c r="CJ49" s="65">
        <f t="shared" si="68"/>
        <v>41379670007.510025</v>
      </c>
    </row>
    <row r="50" spans="1:88" s="48" customFormat="1" ht="67.5" customHeight="1" x14ac:dyDescent="0.25">
      <c r="A50" s="30" t="s">
        <v>491</v>
      </c>
      <c r="B50" s="19" t="s">
        <v>87</v>
      </c>
      <c r="C50" s="20" t="s">
        <v>88</v>
      </c>
      <c r="D50" s="19" t="s">
        <v>247</v>
      </c>
      <c r="E50" s="19" t="s">
        <v>492</v>
      </c>
      <c r="F50" s="23" t="s">
        <v>493</v>
      </c>
      <c r="G50" s="22" t="s">
        <v>494</v>
      </c>
      <c r="H50" s="22" t="s">
        <v>495</v>
      </c>
      <c r="I50" s="22" t="s">
        <v>496</v>
      </c>
      <c r="J50" s="22" t="s">
        <v>497</v>
      </c>
      <c r="K50" s="102">
        <v>2.9</v>
      </c>
      <c r="L50" s="24" t="s">
        <v>142</v>
      </c>
      <c r="M50" s="102">
        <v>3.5</v>
      </c>
      <c r="N50" s="21">
        <v>24</v>
      </c>
      <c r="O50" s="21" t="s">
        <v>498</v>
      </c>
      <c r="P50" s="42" t="s">
        <v>161</v>
      </c>
      <c r="Q50" s="21" t="s">
        <v>499</v>
      </c>
      <c r="R50" s="21">
        <v>2402</v>
      </c>
      <c r="S50" s="21" t="s">
        <v>500</v>
      </c>
      <c r="T50" s="21" t="s">
        <v>501</v>
      </c>
      <c r="U50" s="21">
        <v>2402021</v>
      </c>
      <c r="V50" s="21">
        <v>2402021</v>
      </c>
      <c r="W50" s="103" t="s">
        <v>502</v>
      </c>
      <c r="X50" s="103" t="s">
        <v>503</v>
      </c>
      <c r="Y50" s="103" t="s">
        <v>504</v>
      </c>
      <c r="Z50" s="24" t="s">
        <v>505</v>
      </c>
      <c r="AA50" s="103">
        <v>240202100</v>
      </c>
      <c r="AB50" s="103">
        <v>240202100</v>
      </c>
      <c r="AC50" s="113"/>
      <c r="AD50" s="24" t="s">
        <v>104</v>
      </c>
      <c r="AE50" s="104" t="s">
        <v>506</v>
      </c>
      <c r="AF50" s="104" t="s">
        <v>2392</v>
      </c>
      <c r="AG50" s="103" t="s">
        <v>507</v>
      </c>
      <c r="AH50" s="103"/>
      <c r="AI50" s="103"/>
      <c r="AJ50" s="103" t="s">
        <v>508</v>
      </c>
      <c r="AK50" s="103" t="s">
        <v>2449</v>
      </c>
      <c r="AL50" s="103">
        <v>450</v>
      </c>
      <c r="AM50" s="21" t="s">
        <v>108</v>
      </c>
      <c r="AN50" s="104" t="s">
        <v>509</v>
      </c>
      <c r="AO50" s="105" t="s">
        <v>137</v>
      </c>
      <c r="AP50" s="24" t="s">
        <v>332</v>
      </c>
      <c r="AQ50" s="25">
        <v>121</v>
      </c>
      <c r="AR50" s="25">
        <v>134</v>
      </c>
      <c r="AS50" s="25">
        <v>140</v>
      </c>
      <c r="AT50" s="68">
        <v>55</v>
      </c>
      <c r="AU50" s="47">
        <v>2610321949.6599998</v>
      </c>
      <c r="AV50" s="47"/>
      <c r="AW50" s="47"/>
      <c r="AX50" s="47"/>
      <c r="AY50" s="47"/>
      <c r="AZ50" s="47">
        <v>15000000000</v>
      </c>
      <c r="BA50" s="47">
        <v>7000000000</v>
      </c>
      <c r="BB50" s="47"/>
      <c r="BC50" s="47">
        <f t="shared" ref="BC50:BC56" si="94">SUM(AU50:BB50)</f>
        <v>24610321949.66</v>
      </c>
      <c r="BD50" s="47">
        <f t="shared" si="60"/>
        <v>17610321949.66</v>
      </c>
      <c r="BE50" s="47">
        <v>2390920000</v>
      </c>
      <c r="BF50" s="47"/>
      <c r="BG50" s="47"/>
      <c r="BH50" s="47"/>
      <c r="BI50" s="47"/>
      <c r="BJ50" s="47"/>
      <c r="BK50" s="47">
        <v>6000000000</v>
      </c>
      <c r="BL50" s="47"/>
      <c r="BM50" s="47">
        <f t="shared" ref="BM50:BM56" si="95">SUM(BE50:BL50)</f>
        <v>8390920000</v>
      </c>
      <c r="BN50" s="47">
        <f t="shared" si="62"/>
        <v>2390920000</v>
      </c>
      <c r="BO50" s="47">
        <v>2405000458.3899999</v>
      </c>
      <c r="BP50" s="47"/>
      <c r="BQ50" s="47"/>
      <c r="BR50" s="47"/>
      <c r="BS50" s="47"/>
      <c r="BT50" s="47"/>
      <c r="BU50" s="47"/>
      <c r="BV50" s="47"/>
      <c r="BW50" s="47">
        <f t="shared" ref="BW50:BW56" si="96">SUM(BO50:BV50)</f>
        <v>2405000458.3899999</v>
      </c>
      <c r="BX50" s="47">
        <f t="shared" si="64"/>
        <v>2405000458.3899999</v>
      </c>
      <c r="BY50" s="47">
        <v>2269526107.73</v>
      </c>
      <c r="BZ50" s="47"/>
      <c r="CA50" s="47"/>
      <c r="CB50" s="47"/>
      <c r="CC50" s="47"/>
      <c r="CD50" s="47"/>
      <c r="CE50" s="47"/>
      <c r="CF50" s="47"/>
      <c r="CG50" s="47">
        <f t="shared" ref="CG50:CG56" si="97">SUM(BY50:CF50)</f>
        <v>2269526107.73</v>
      </c>
      <c r="CH50" s="47">
        <f t="shared" si="66"/>
        <v>2269526107.73</v>
      </c>
      <c r="CI50" s="47">
        <f t="shared" ref="CI50:CI56" si="98">CG50+BW50+BM50+BC50</f>
        <v>37675768515.779999</v>
      </c>
      <c r="CJ50" s="47">
        <f t="shared" si="68"/>
        <v>24675768515.779999</v>
      </c>
    </row>
    <row r="51" spans="1:88" s="48" customFormat="1" ht="67.5" customHeight="1" x14ac:dyDescent="0.25">
      <c r="A51" s="30" t="s">
        <v>510</v>
      </c>
      <c r="B51" s="19" t="s">
        <v>87</v>
      </c>
      <c r="C51" s="20" t="s">
        <v>88</v>
      </c>
      <c r="D51" s="19" t="s">
        <v>247</v>
      </c>
      <c r="E51" s="19" t="s">
        <v>492</v>
      </c>
      <c r="F51" s="23" t="s">
        <v>493</v>
      </c>
      <c r="G51" s="22" t="s">
        <v>494</v>
      </c>
      <c r="H51" s="22" t="s">
        <v>495</v>
      </c>
      <c r="I51" s="22" t="s">
        <v>496</v>
      </c>
      <c r="J51" s="22" t="s">
        <v>497</v>
      </c>
      <c r="K51" s="102">
        <v>2.9</v>
      </c>
      <c r="L51" s="24" t="s">
        <v>142</v>
      </c>
      <c r="M51" s="102">
        <v>3.5</v>
      </c>
      <c r="N51" s="21">
        <v>24</v>
      </c>
      <c r="O51" s="21" t="s">
        <v>498</v>
      </c>
      <c r="P51" s="42" t="s">
        <v>161</v>
      </c>
      <c r="Q51" s="21" t="s">
        <v>499</v>
      </c>
      <c r="R51" s="21">
        <v>2402</v>
      </c>
      <c r="S51" s="21" t="s">
        <v>500</v>
      </c>
      <c r="T51" s="21" t="s">
        <v>511</v>
      </c>
      <c r="U51" s="21">
        <v>2402006</v>
      </c>
      <c r="V51" s="21">
        <v>2402006</v>
      </c>
      <c r="W51" s="103" t="s">
        <v>512</v>
      </c>
      <c r="X51" s="103" t="s">
        <v>513</v>
      </c>
      <c r="Y51" s="103" t="s">
        <v>504</v>
      </c>
      <c r="Z51" s="24" t="s">
        <v>514</v>
      </c>
      <c r="AA51" s="103">
        <v>240200600</v>
      </c>
      <c r="AB51" s="103">
        <v>240200600</v>
      </c>
      <c r="AC51" s="113" t="s">
        <v>138</v>
      </c>
      <c r="AD51" s="24" t="s">
        <v>104</v>
      </c>
      <c r="AE51" s="104"/>
      <c r="AF51" s="104" t="s">
        <v>2393</v>
      </c>
      <c r="AG51" s="103" t="s">
        <v>512</v>
      </c>
      <c r="AH51" s="103"/>
      <c r="AI51" s="113" t="s">
        <v>138</v>
      </c>
      <c r="AJ51" s="103" t="s">
        <v>508</v>
      </c>
      <c r="AK51" s="103" t="s">
        <v>2449</v>
      </c>
      <c r="AL51" s="103">
        <v>117</v>
      </c>
      <c r="AM51" s="21" t="s">
        <v>108</v>
      </c>
      <c r="AN51" s="104" t="s">
        <v>509</v>
      </c>
      <c r="AO51" s="105" t="s">
        <v>137</v>
      </c>
      <c r="AP51" s="24" t="s">
        <v>138</v>
      </c>
      <c r="AQ51" s="25">
        <v>0</v>
      </c>
      <c r="AR51" s="25">
        <v>47</v>
      </c>
      <c r="AS51" s="25">
        <v>50</v>
      </c>
      <c r="AT51" s="68">
        <v>20</v>
      </c>
      <c r="AU51" s="47"/>
      <c r="AV51" s="47"/>
      <c r="AW51" s="47"/>
      <c r="AX51" s="47"/>
      <c r="AY51" s="47"/>
      <c r="AZ51" s="47"/>
      <c r="BA51" s="47"/>
      <c r="BB51" s="47"/>
      <c r="BC51" s="47">
        <f t="shared" si="94"/>
        <v>0</v>
      </c>
      <c r="BD51" s="47">
        <f t="shared" si="60"/>
        <v>0</v>
      </c>
      <c r="BE51" s="47"/>
      <c r="BF51" s="47"/>
      <c r="BG51" s="47"/>
      <c r="BH51" s="47"/>
      <c r="BI51" s="47"/>
      <c r="BJ51" s="47"/>
      <c r="BK51" s="47">
        <v>2000000000</v>
      </c>
      <c r="BL51" s="47"/>
      <c r="BM51" s="47">
        <f t="shared" si="95"/>
        <v>2000000000</v>
      </c>
      <c r="BN51" s="47">
        <f t="shared" si="62"/>
        <v>0</v>
      </c>
      <c r="BO51" s="47"/>
      <c r="BP51" s="47"/>
      <c r="BQ51" s="47"/>
      <c r="BR51" s="47"/>
      <c r="BS51" s="47"/>
      <c r="BT51" s="47"/>
      <c r="BU51" s="47">
        <v>2000000000</v>
      </c>
      <c r="BV51" s="47"/>
      <c r="BW51" s="47">
        <f t="shared" si="96"/>
        <v>2000000000</v>
      </c>
      <c r="BX51" s="47">
        <f t="shared" si="64"/>
        <v>0</v>
      </c>
      <c r="BY51" s="47"/>
      <c r="BZ51" s="47"/>
      <c r="CA51" s="47"/>
      <c r="CB51" s="47"/>
      <c r="CC51" s="47"/>
      <c r="CD51" s="47"/>
      <c r="CE51" s="47">
        <v>2000000000</v>
      </c>
      <c r="CF51" s="47"/>
      <c r="CG51" s="47">
        <f t="shared" si="97"/>
        <v>2000000000</v>
      </c>
      <c r="CH51" s="47">
        <f t="shared" si="66"/>
        <v>0</v>
      </c>
      <c r="CI51" s="47">
        <f t="shared" si="98"/>
        <v>6000000000</v>
      </c>
      <c r="CJ51" s="47">
        <f t="shared" si="68"/>
        <v>0</v>
      </c>
    </row>
    <row r="52" spans="1:88" s="48" customFormat="1" ht="67.5" customHeight="1" x14ac:dyDescent="0.25">
      <c r="A52" s="30" t="s">
        <v>515</v>
      </c>
      <c r="B52" s="19" t="s">
        <v>87</v>
      </c>
      <c r="C52" s="20" t="s">
        <v>88</v>
      </c>
      <c r="D52" s="19" t="s">
        <v>247</v>
      </c>
      <c r="E52" s="19" t="s">
        <v>492</v>
      </c>
      <c r="F52" s="23" t="s">
        <v>493</v>
      </c>
      <c r="G52" s="22" t="s">
        <v>494</v>
      </c>
      <c r="H52" s="22" t="s">
        <v>495</v>
      </c>
      <c r="I52" s="22" t="s">
        <v>496</v>
      </c>
      <c r="J52" s="22" t="s">
        <v>497</v>
      </c>
      <c r="K52" s="102">
        <v>2.9</v>
      </c>
      <c r="L52" s="24" t="s">
        <v>142</v>
      </c>
      <c r="M52" s="102">
        <v>3.5</v>
      </c>
      <c r="N52" s="21">
        <v>24</v>
      </c>
      <c r="O52" s="21" t="s">
        <v>498</v>
      </c>
      <c r="P52" s="42" t="s">
        <v>161</v>
      </c>
      <c r="Q52" s="21" t="s">
        <v>499</v>
      </c>
      <c r="R52" s="21">
        <v>2402</v>
      </c>
      <c r="S52" s="21" t="s">
        <v>500</v>
      </c>
      <c r="T52" s="21" t="s">
        <v>516</v>
      </c>
      <c r="U52" s="21">
        <v>2402114</v>
      </c>
      <c r="V52" s="21">
        <v>2402114</v>
      </c>
      <c r="W52" s="103" t="s">
        <v>517</v>
      </c>
      <c r="X52" s="103" t="s">
        <v>518</v>
      </c>
      <c r="Y52" s="103" t="s">
        <v>519</v>
      </c>
      <c r="Z52" s="24" t="s">
        <v>520</v>
      </c>
      <c r="AA52" s="103">
        <v>240211403</v>
      </c>
      <c r="AB52" s="103">
        <v>240211403</v>
      </c>
      <c r="AC52" s="113">
        <v>240211400</v>
      </c>
      <c r="AD52" s="24" t="s">
        <v>104</v>
      </c>
      <c r="AE52" s="104"/>
      <c r="AF52" s="104" t="s">
        <v>2369</v>
      </c>
      <c r="AG52" s="103" t="s">
        <v>521</v>
      </c>
      <c r="AH52" s="103"/>
      <c r="AI52" s="103" t="s">
        <v>2370</v>
      </c>
      <c r="AJ52" s="103" t="s">
        <v>508</v>
      </c>
      <c r="AK52" s="103" t="s">
        <v>2449</v>
      </c>
      <c r="AL52" s="103">
        <v>3.2</v>
      </c>
      <c r="AM52" s="21" t="s">
        <v>108</v>
      </c>
      <c r="AN52" s="104" t="s">
        <v>509</v>
      </c>
      <c r="AO52" s="105" t="s">
        <v>137</v>
      </c>
      <c r="AP52" s="24" t="s">
        <v>138</v>
      </c>
      <c r="AQ52" s="106">
        <v>0.2</v>
      </c>
      <c r="AR52" s="25">
        <v>1</v>
      </c>
      <c r="AS52" s="25">
        <v>1</v>
      </c>
      <c r="AT52" s="68">
        <v>1</v>
      </c>
      <c r="AU52" s="47"/>
      <c r="AV52" s="47"/>
      <c r="AW52" s="47"/>
      <c r="AX52" s="47"/>
      <c r="AY52" s="47"/>
      <c r="AZ52" s="47"/>
      <c r="BA52" s="47">
        <v>6035308358.7200003</v>
      </c>
      <c r="BB52" s="47"/>
      <c r="BC52" s="47">
        <f t="shared" si="94"/>
        <v>6035308358.7200003</v>
      </c>
      <c r="BD52" s="47">
        <f t="shared" si="60"/>
        <v>0</v>
      </c>
      <c r="BE52" s="107"/>
      <c r="BF52" s="47"/>
      <c r="BG52" s="47"/>
      <c r="BH52" s="47"/>
      <c r="BI52" s="47"/>
      <c r="BJ52" s="47"/>
      <c r="BK52" s="47">
        <v>14117230941.700001</v>
      </c>
      <c r="BL52" s="47"/>
      <c r="BM52" s="47">
        <f t="shared" si="95"/>
        <v>14117230941.700001</v>
      </c>
      <c r="BN52" s="47">
        <f t="shared" si="62"/>
        <v>0</v>
      </c>
      <c r="BO52" s="47"/>
      <c r="BP52" s="47"/>
      <c r="BQ52" s="47"/>
      <c r="BR52" s="47"/>
      <c r="BS52" s="47"/>
      <c r="BT52" s="47"/>
      <c r="BU52" s="47">
        <v>13700000000</v>
      </c>
      <c r="BV52" s="47"/>
      <c r="BW52" s="47">
        <f t="shared" si="96"/>
        <v>13700000000</v>
      </c>
      <c r="BX52" s="47">
        <f t="shared" si="64"/>
        <v>0</v>
      </c>
      <c r="BY52" s="47"/>
      <c r="BZ52" s="47"/>
      <c r="CA52" s="47"/>
      <c r="CB52" s="47"/>
      <c r="CC52" s="47"/>
      <c r="CD52" s="47"/>
      <c r="CE52" s="47">
        <v>28218631530.650002</v>
      </c>
      <c r="CF52" s="47"/>
      <c r="CG52" s="47">
        <f t="shared" si="97"/>
        <v>28218631530.650002</v>
      </c>
      <c r="CH52" s="47">
        <f t="shared" si="66"/>
        <v>0</v>
      </c>
      <c r="CI52" s="47">
        <f t="shared" si="98"/>
        <v>62071170831.070007</v>
      </c>
      <c r="CJ52" s="47">
        <f t="shared" si="68"/>
        <v>0</v>
      </c>
    </row>
    <row r="53" spans="1:88" s="48" customFormat="1" ht="67.5" customHeight="1" x14ac:dyDescent="0.25">
      <c r="A53" s="30" t="s">
        <v>522</v>
      </c>
      <c r="B53" s="19" t="s">
        <v>87</v>
      </c>
      <c r="C53" s="20" t="s">
        <v>88</v>
      </c>
      <c r="D53" s="19" t="s">
        <v>247</v>
      </c>
      <c r="E53" s="19" t="s">
        <v>492</v>
      </c>
      <c r="F53" s="23" t="s">
        <v>493</v>
      </c>
      <c r="G53" s="22" t="s">
        <v>494</v>
      </c>
      <c r="H53" s="22" t="s">
        <v>495</v>
      </c>
      <c r="I53" s="22" t="s">
        <v>496</v>
      </c>
      <c r="J53" s="22" t="s">
        <v>497</v>
      </c>
      <c r="K53" s="102">
        <v>2.9</v>
      </c>
      <c r="L53" s="24" t="s">
        <v>142</v>
      </c>
      <c r="M53" s="102">
        <v>3.5</v>
      </c>
      <c r="N53" s="21">
        <v>24</v>
      </c>
      <c r="O53" s="21" t="s">
        <v>498</v>
      </c>
      <c r="P53" s="42" t="s">
        <v>161</v>
      </c>
      <c r="Q53" s="21" t="s">
        <v>499</v>
      </c>
      <c r="R53" s="21">
        <v>2402</v>
      </c>
      <c r="S53" s="21" t="s">
        <v>500</v>
      </c>
      <c r="T53" s="21" t="s">
        <v>523</v>
      </c>
      <c r="U53" s="21">
        <v>2402015</v>
      </c>
      <c r="V53" s="21">
        <v>2402015</v>
      </c>
      <c r="W53" s="103" t="s">
        <v>524</v>
      </c>
      <c r="X53" s="103" t="s">
        <v>525</v>
      </c>
      <c r="Y53" s="103" t="s">
        <v>526</v>
      </c>
      <c r="Z53" s="24" t="s">
        <v>527</v>
      </c>
      <c r="AA53" s="103">
        <v>240201500</v>
      </c>
      <c r="AB53" s="103">
        <v>240201500</v>
      </c>
      <c r="AC53" s="113"/>
      <c r="AD53" s="24" t="s">
        <v>104</v>
      </c>
      <c r="AE53" s="104"/>
      <c r="AF53" s="104" t="s">
        <v>2394</v>
      </c>
      <c r="AG53" s="103" t="s">
        <v>528</v>
      </c>
      <c r="AH53" s="103"/>
      <c r="AI53" s="103"/>
      <c r="AJ53" s="103" t="s">
        <v>107</v>
      </c>
      <c r="AK53" s="103" t="s">
        <v>2449</v>
      </c>
      <c r="AL53" s="103">
        <v>2</v>
      </c>
      <c r="AM53" s="21" t="s">
        <v>108</v>
      </c>
      <c r="AN53" s="104" t="s">
        <v>509</v>
      </c>
      <c r="AO53" s="105" t="s">
        <v>137</v>
      </c>
      <c r="AP53" s="24" t="s">
        <v>138</v>
      </c>
      <c r="AQ53" s="25">
        <v>1</v>
      </c>
      <c r="AR53" s="25">
        <v>1</v>
      </c>
      <c r="AS53" s="25">
        <v>0</v>
      </c>
      <c r="AT53" s="68">
        <v>0</v>
      </c>
      <c r="AU53" s="47"/>
      <c r="AV53" s="47"/>
      <c r="AW53" s="47"/>
      <c r="AX53" s="47"/>
      <c r="AY53" s="47"/>
      <c r="AZ53" s="47"/>
      <c r="BA53" s="47">
        <v>3800000000</v>
      </c>
      <c r="BB53" s="47"/>
      <c r="BC53" s="47">
        <f t="shared" si="94"/>
        <v>3800000000</v>
      </c>
      <c r="BD53" s="47">
        <f t="shared" si="60"/>
        <v>0</v>
      </c>
      <c r="BE53" s="47"/>
      <c r="BF53" s="47"/>
      <c r="BG53" s="47"/>
      <c r="BH53" s="47"/>
      <c r="BI53" s="47"/>
      <c r="BJ53" s="47"/>
      <c r="BK53" s="47">
        <v>7200000000</v>
      </c>
      <c r="BL53" s="47"/>
      <c r="BM53" s="47">
        <f t="shared" si="95"/>
        <v>7200000000</v>
      </c>
      <c r="BN53" s="47">
        <f t="shared" si="62"/>
        <v>0</v>
      </c>
      <c r="BO53" s="47"/>
      <c r="BP53" s="47"/>
      <c r="BQ53" s="47"/>
      <c r="BR53" s="47"/>
      <c r="BS53" s="47"/>
      <c r="BT53" s="47"/>
      <c r="BU53" s="47"/>
      <c r="BV53" s="47"/>
      <c r="BW53" s="47">
        <f t="shared" si="96"/>
        <v>0</v>
      </c>
      <c r="BX53" s="47">
        <f t="shared" si="64"/>
        <v>0</v>
      </c>
      <c r="BY53" s="47"/>
      <c r="BZ53" s="47"/>
      <c r="CA53" s="47"/>
      <c r="CB53" s="47"/>
      <c r="CC53" s="47"/>
      <c r="CD53" s="47"/>
      <c r="CE53" s="47"/>
      <c r="CF53" s="47"/>
      <c r="CG53" s="47">
        <f t="shared" si="97"/>
        <v>0</v>
      </c>
      <c r="CH53" s="47">
        <f t="shared" si="66"/>
        <v>0</v>
      </c>
      <c r="CI53" s="47">
        <f t="shared" si="98"/>
        <v>11000000000</v>
      </c>
      <c r="CJ53" s="47">
        <f t="shared" si="68"/>
        <v>0</v>
      </c>
    </row>
    <row r="54" spans="1:88" s="48" customFormat="1" ht="67.5" customHeight="1" x14ac:dyDescent="0.25">
      <c r="A54" s="30" t="s">
        <v>529</v>
      </c>
      <c r="B54" s="19" t="s">
        <v>87</v>
      </c>
      <c r="C54" s="20" t="s">
        <v>88</v>
      </c>
      <c r="D54" s="19" t="s">
        <v>247</v>
      </c>
      <c r="E54" s="19" t="s">
        <v>492</v>
      </c>
      <c r="F54" s="23" t="s">
        <v>493</v>
      </c>
      <c r="G54" s="22" t="s">
        <v>494</v>
      </c>
      <c r="H54" s="22" t="s">
        <v>495</v>
      </c>
      <c r="I54" s="22" t="s">
        <v>496</v>
      </c>
      <c r="J54" s="22" t="s">
        <v>497</v>
      </c>
      <c r="K54" s="102">
        <v>2.9</v>
      </c>
      <c r="L54" s="24" t="s">
        <v>142</v>
      </c>
      <c r="M54" s="102">
        <v>3.5</v>
      </c>
      <c r="N54" s="21">
        <v>24</v>
      </c>
      <c r="O54" s="21" t="s">
        <v>498</v>
      </c>
      <c r="P54" s="42" t="s">
        <v>161</v>
      </c>
      <c r="Q54" s="21" t="s">
        <v>499</v>
      </c>
      <c r="R54" s="21">
        <v>2402</v>
      </c>
      <c r="S54" s="21" t="s">
        <v>500</v>
      </c>
      <c r="T54" s="21" t="s">
        <v>530</v>
      </c>
      <c r="U54" s="21">
        <v>2402110</v>
      </c>
      <c r="V54" s="21">
        <v>2402110</v>
      </c>
      <c r="W54" s="103" t="s">
        <v>531</v>
      </c>
      <c r="X54" s="103" t="s">
        <v>145</v>
      </c>
      <c r="Y54" s="103" t="s">
        <v>532</v>
      </c>
      <c r="Z54" s="24" t="s">
        <v>533</v>
      </c>
      <c r="AA54" s="103">
        <v>240211000</v>
      </c>
      <c r="AB54" s="103">
        <v>240211000</v>
      </c>
      <c r="AC54" s="113"/>
      <c r="AD54" s="24" t="s">
        <v>104</v>
      </c>
      <c r="AE54" s="104"/>
      <c r="AF54" s="104" t="s">
        <v>2395</v>
      </c>
      <c r="AG54" s="103" t="s">
        <v>534</v>
      </c>
      <c r="AH54" s="103"/>
      <c r="AI54" s="103"/>
      <c r="AJ54" s="103" t="s">
        <v>107</v>
      </c>
      <c r="AK54" s="103" t="s">
        <v>2449</v>
      </c>
      <c r="AL54" s="103">
        <v>1</v>
      </c>
      <c r="AM54" s="21" t="s">
        <v>279</v>
      </c>
      <c r="AN54" s="104" t="s">
        <v>509</v>
      </c>
      <c r="AO54" s="105" t="s">
        <v>137</v>
      </c>
      <c r="AP54" s="24" t="s">
        <v>138</v>
      </c>
      <c r="AQ54" s="25">
        <v>1</v>
      </c>
      <c r="AR54" s="25">
        <v>1</v>
      </c>
      <c r="AS54" s="25">
        <v>1</v>
      </c>
      <c r="AT54" s="68">
        <v>1</v>
      </c>
      <c r="AU54" s="47"/>
      <c r="AV54" s="47"/>
      <c r="AW54" s="47"/>
      <c r="AX54" s="47"/>
      <c r="AY54" s="47"/>
      <c r="AZ54" s="47"/>
      <c r="BA54" s="47">
        <v>11000000000</v>
      </c>
      <c r="BB54" s="47"/>
      <c r="BC54" s="47">
        <f t="shared" si="94"/>
        <v>11000000000</v>
      </c>
      <c r="BD54" s="47">
        <f t="shared" si="60"/>
        <v>0</v>
      </c>
      <c r="BE54" s="47"/>
      <c r="BF54" s="47"/>
      <c r="BG54" s="47"/>
      <c r="BH54" s="47"/>
      <c r="BI54" s="47"/>
      <c r="BJ54" s="47"/>
      <c r="BK54" s="47">
        <v>6500000000</v>
      </c>
      <c r="BL54" s="47"/>
      <c r="BM54" s="47">
        <f t="shared" si="95"/>
        <v>6500000000</v>
      </c>
      <c r="BN54" s="47">
        <f t="shared" si="62"/>
        <v>0</v>
      </c>
      <c r="BO54" s="47"/>
      <c r="BP54" s="47"/>
      <c r="BQ54" s="47"/>
      <c r="BR54" s="47"/>
      <c r="BS54" s="47"/>
      <c r="BT54" s="47"/>
      <c r="BU54" s="47">
        <v>7500000000</v>
      </c>
      <c r="BV54" s="47"/>
      <c r="BW54" s="47">
        <f t="shared" si="96"/>
        <v>7500000000</v>
      </c>
      <c r="BX54" s="47">
        <f t="shared" si="64"/>
        <v>0</v>
      </c>
      <c r="BY54" s="47"/>
      <c r="BZ54" s="47"/>
      <c r="CA54" s="47"/>
      <c r="CB54" s="47"/>
      <c r="CC54" s="47"/>
      <c r="CD54" s="47"/>
      <c r="CE54" s="47">
        <v>100000000</v>
      </c>
      <c r="CF54" s="47"/>
      <c r="CG54" s="47">
        <f t="shared" si="97"/>
        <v>100000000</v>
      </c>
      <c r="CH54" s="47">
        <f t="shared" si="66"/>
        <v>0</v>
      </c>
      <c r="CI54" s="47">
        <f t="shared" si="98"/>
        <v>25100000000</v>
      </c>
      <c r="CJ54" s="47">
        <f t="shared" si="68"/>
        <v>0</v>
      </c>
    </row>
    <row r="55" spans="1:88" s="79" customFormat="1" ht="59.25" customHeight="1" x14ac:dyDescent="0.25">
      <c r="A55" s="19" t="s">
        <v>535</v>
      </c>
      <c r="B55" s="19" t="s">
        <v>87</v>
      </c>
      <c r="C55" s="20" t="s">
        <v>88</v>
      </c>
      <c r="D55" s="19" t="s">
        <v>247</v>
      </c>
      <c r="E55" s="19" t="s">
        <v>492</v>
      </c>
      <c r="F55" s="23" t="s">
        <v>493</v>
      </c>
      <c r="G55" s="22" t="s">
        <v>494</v>
      </c>
      <c r="H55" s="22" t="s">
        <v>495</v>
      </c>
      <c r="I55" s="45" t="s">
        <v>536</v>
      </c>
      <c r="J55" s="45" t="s">
        <v>537</v>
      </c>
      <c r="K55" s="23" t="s">
        <v>538</v>
      </c>
      <c r="L55" s="21" t="s">
        <v>142</v>
      </c>
      <c r="M55" s="102">
        <v>3.5</v>
      </c>
      <c r="N55" s="23">
        <v>24</v>
      </c>
      <c r="O55" s="21" t="s">
        <v>498</v>
      </c>
      <c r="P55" s="23" t="s">
        <v>161</v>
      </c>
      <c r="Q55" s="21" t="s">
        <v>499</v>
      </c>
      <c r="R55" s="23">
        <v>2402</v>
      </c>
      <c r="S55" s="23" t="s">
        <v>500</v>
      </c>
      <c r="T55" s="21" t="s">
        <v>539</v>
      </c>
      <c r="U55" s="23">
        <v>2402041</v>
      </c>
      <c r="V55" s="23">
        <v>2402041</v>
      </c>
      <c r="W55" s="23" t="s">
        <v>540</v>
      </c>
      <c r="X55" s="23" t="s">
        <v>541</v>
      </c>
      <c r="Y55" s="23" t="s">
        <v>542</v>
      </c>
      <c r="Z55" s="21" t="s">
        <v>543</v>
      </c>
      <c r="AA55" s="23">
        <v>240204100</v>
      </c>
      <c r="AB55" s="23">
        <v>240204100</v>
      </c>
      <c r="AC55" s="66"/>
      <c r="AD55" s="24" t="s">
        <v>104</v>
      </c>
      <c r="AE55" s="108" t="s">
        <v>544</v>
      </c>
      <c r="AF55" s="108" t="s">
        <v>2396</v>
      </c>
      <c r="AG55" s="23" t="s">
        <v>545</v>
      </c>
      <c r="AH55" s="23"/>
      <c r="AI55" s="23"/>
      <c r="AJ55" s="23" t="s">
        <v>546</v>
      </c>
      <c r="AK55" s="103" t="s">
        <v>2449</v>
      </c>
      <c r="AL55" s="103">
        <v>67</v>
      </c>
      <c r="AM55" s="21" t="s">
        <v>108</v>
      </c>
      <c r="AN55" s="108" t="s">
        <v>509</v>
      </c>
      <c r="AO55" s="109" t="s">
        <v>137</v>
      </c>
      <c r="AP55" s="24" t="s">
        <v>332</v>
      </c>
      <c r="AQ55" s="110">
        <v>43.48</v>
      </c>
      <c r="AR55" s="25">
        <v>10</v>
      </c>
      <c r="AS55" s="25">
        <v>10</v>
      </c>
      <c r="AT55" s="25">
        <v>3.52</v>
      </c>
      <c r="AU55" s="26">
        <v>456901491.73000002</v>
      </c>
      <c r="AV55" s="26"/>
      <c r="AW55" s="26"/>
      <c r="AX55" s="26"/>
      <c r="AY55" s="26"/>
      <c r="AZ55" s="26">
        <v>15000000000</v>
      </c>
      <c r="BA55" s="26">
        <v>7760000000</v>
      </c>
      <c r="BB55" s="26"/>
      <c r="BC55" s="26">
        <f t="shared" si="94"/>
        <v>23216901491.73</v>
      </c>
      <c r="BD55" s="26">
        <f t="shared" si="60"/>
        <v>15456901491.73</v>
      </c>
      <c r="BE55" s="26">
        <v>412000000</v>
      </c>
      <c r="BF55" s="26"/>
      <c r="BG55" s="26"/>
      <c r="BH55" s="26"/>
      <c r="BI55" s="26"/>
      <c r="BJ55" s="26"/>
      <c r="BK55" s="26">
        <v>5820000000</v>
      </c>
      <c r="BL55" s="26"/>
      <c r="BM55" s="26">
        <f t="shared" si="95"/>
        <v>6232000000</v>
      </c>
      <c r="BN55" s="26">
        <f t="shared" si="62"/>
        <v>412000000</v>
      </c>
      <c r="BO55" s="26">
        <v>415000000</v>
      </c>
      <c r="BP55" s="26"/>
      <c r="BQ55" s="26"/>
      <c r="BR55" s="26"/>
      <c r="BS55" s="26"/>
      <c r="BT55" s="26"/>
      <c r="BU55" s="26">
        <v>5820000000</v>
      </c>
      <c r="BV55" s="26"/>
      <c r="BW55" s="26">
        <f t="shared" si="96"/>
        <v>6235000000</v>
      </c>
      <c r="BX55" s="26">
        <f t="shared" si="64"/>
        <v>415000000</v>
      </c>
      <c r="BY55" s="26">
        <v>420000000</v>
      </c>
      <c r="BZ55" s="26"/>
      <c r="CA55" s="26"/>
      <c r="CB55" s="26"/>
      <c r="CC55" s="26"/>
      <c r="CD55" s="26"/>
      <c r="CE55" s="26"/>
      <c r="CF55" s="26"/>
      <c r="CG55" s="26">
        <f t="shared" si="97"/>
        <v>420000000</v>
      </c>
      <c r="CH55" s="26">
        <f t="shared" si="66"/>
        <v>420000000</v>
      </c>
      <c r="CI55" s="26">
        <f t="shared" si="98"/>
        <v>36103901491.729996</v>
      </c>
      <c r="CJ55" s="26">
        <f t="shared" si="68"/>
        <v>16703901491.729996</v>
      </c>
    </row>
    <row r="56" spans="1:88" s="36" customFormat="1" ht="59.25" customHeight="1" x14ac:dyDescent="0.25">
      <c r="A56" s="30" t="s">
        <v>547</v>
      </c>
      <c r="B56" s="30" t="s">
        <v>87</v>
      </c>
      <c r="C56" s="31" t="s">
        <v>88</v>
      </c>
      <c r="D56" s="30" t="s">
        <v>247</v>
      </c>
      <c r="E56" s="19" t="s">
        <v>492</v>
      </c>
      <c r="F56" s="66" t="s">
        <v>493</v>
      </c>
      <c r="G56" s="28" t="s">
        <v>494</v>
      </c>
      <c r="H56" s="28" t="s">
        <v>495</v>
      </c>
      <c r="I56" s="33" t="s">
        <v>536</v>
      </c>
      <c r="J56" s="33" t="s">
        <v>537</v>
      </c>
      <c r="K56" s="66" t="s">
        <v>538</v>
      </c>
      <c r="L56" s="24" t="s">
        <v>142</v>
      </c>
      <c r="M56" s="111">
        <v>3.5</v>
      </c>
      <c r="N56" s="66">
        <v>24</v>
      </c>
      <c r="O56" s="24" t="s">
        <v>498</v>
      </c>
      <c r="P56" s="66" t="s">
        <v>161</v>
      </c>
      <c r="Q56" s="24" t="s">
        <v>499</v>
      </c>
      <c r="R56" s="66">
        <v>2402</v>
      </c>
      <c r="S56" s="66" t="s">
        <v>500</v>
      </c>
      <c r="T56" s="24" t="s">
        <v>548</v>
      </c>
      <c r="U56" s="66">
        <v>2402044</v>
      </c>
      <c r="V56" s="66">
        <v>2402044</v>
      </c>
      <c r="W56" s="66" t="s">
        <v>549</v>
      </c>
      <c r="X56" s="66" t="s">
        <v>550</v>
      </c>
      <c r="Y56" s="66" t="s">
        <v>526</v>
      </c>
      <c r="Z56" s="24" t="s">
        <v>551</v>
      </c>
      <c r="AA56" s="66">
        <v>240204400</v>
      </c>
      <c r="AB56" s="66">
        <v>240204400</v>
      </c>
      <c r="AC56" s="66"/>
      <c r="AD56" s="24" t="s">
        <v>104</v>
      </c>
      <c r="AE56" s="112"/>
      <c r="AF56" s="112" t="s">
        <v>2397</v>
      </c>
      <c r="AG56" s="66" t="s">
        <v>552</v>
      </c>
      <c r="AH56" s="66"/>
      <c r="AI56" s="66"/>
      <c r="AJ56" s="66" t="s">
        <v>107</v>
      </c>
      <c r="AK56" s="103" t="s">
        <v>2449</v>
      </c>
      <c r="AL56" s="113">
        <v>2</v>
      </c>
      <c r="AM56" s="21" t="s">
        <v>108</v>
      </c>
      <c r="AN56" s="112" t="s">
        <v>509</v>
      </c>
      <c r="AO56" s="113" t="s">
        <v>137</v>
      </c>
      <c r="AP56" s="24" t="s">
        <v>138</v>
      </c>
      <c r="AQ56" s="68">
        <v>2</v>
      </c>
      <c r="AR56" s="68">
        <v>0</v>
      </c>
      <c r="AS56" s="68">
        <v>0</v>
      </c>
      <c r="AT56" s="68">
        <v>0</v>
      </c>
      <c r="AU56" s="47"/>
      <c r="AV56" s="47"/>
      <c r="AW56" s="47"/>
      <c r="AX56" s="47"/>
      <c r="AY56" s="47"/>
      <c r="AZ56" s="47"/>
      <c r="BA56" s="47">
        <v>400000000</v>
      </c>
      <c r="BB56" s="47"/>
      <c r="BC56" s="47">
        <f t="shared" si="94"/>
        <v>400000000</v>
      </c>
      <c r="BD56" s="47">
        <f t="shared" si="60"/>
        <v>0</v>
      </c>
      <c r="BE56" s="47"/>
      <c r="BF56" s="47"/>
      <c r="BG56" s="47"/>
      <c r="BH56" s="47"/>
      <c r="BI56" s="47"/>
      <c r="BJ56" s="47"/>
      <c r="BK56" s="47"/>
      <c r="BL56" s="47"/>
      <c r="BM56" s="47">
        <f t="shared" si="95"/>
        <v>0</v>
      </c>
      <c r="BN56" s="47">
        <f t="shared" si="62"/>
        <v>0</v>
      </c>
      <c r="BO56" s="47"/>
      <c r="BP56" s="47"/>
      <c r="BQ56" s="47"/>
      <c r="BR56" s="47"/>
      <c r="BS56" s="47"/>
      <c r="BT56" s="47"/>
      <c r="BU56" s="47"/>
      <c r="BV56" s="47"/>
      <c r="BW56" s="47">
        <f t="shared" si="96"/>
        <v>0</v>
      </c>
      <c r="BX56" s="47">
        <f t="shared" si="64"/>
        <v>0</v>
      </c>
      <c r="BY56" s="47"/>
      <c r="BZ56" s="47"/>
      <c r="CA56" s="47"/>
      <c r="CB56" s="47"/>
      <c r="CC56" s="47"/>
      <c r="CD56" s="47"/>
      <c r="CE56" s="47"/>
      <c r="CF56" s="47"/>
      <c r="CG56" s="47">
        <f t="shared" si="97"/>
        <v>0</v>
      </c>
      <c r="CH56" s="47">
        <f t="shared" si="66"/>
        <v>0</v>
      </c>
      <c r="CI56" s="47">
        <f t="shared" si="98"/>
        <v>400000000</v>
      </c>
      <c r="CJ56" s="47">
        <f t="shared" si="68"/>
        <v>0</v>
      </c>
    </row>
    <row r="57" spans="1:88" s="37" customFormat="1" ht="20.25" customHeight="1" x14ac:dyDescent="0.25">
      <c r="A57" s="69"/>
      <c r="B57" s="69"/>
      <c r="C57" s="81"/>
      <c r="D57" s="114"/>
      <c r="E57" s="114"/>
      <c r="F57" s="83"/>
      <c r="G57" s="82"/>
      <c r="H57" s="82"/>
      <c r="I57" s="115"/>
      <c r="J57" s="115"/>
      <c r="K57" s="83"/>
      <c r="L57" s="74"/>
      <c r="M57" s="116"/>
      <c r="N57" s="83"/>
      <c r="O57" s="74"/>
      <c r="P57" s="83"/>
      <c r="Q57" s="74"/>
      <c r="R57" s="83">
        <v>2409</v>
      </c>
      <c r="S57" s="83"/>
      <c r="T57" s="83"/>
      <c r="U57" s="83"/>
      <c r="V57" s="83"/>
      <c r="W57" s="83"/>
      <c r="X57" s="83"/>
      <c r="Y57" s="83"/>
      <c r="Z57" s="83"/>
      <c r="AA57" s="83"/>
      <c r="AB57" s="83"/>
      <c r="AC57" s="83"/>
      <c r="AD57" s="83"/>
      <c r="AE57" s="117"/>
      <c r="AF57" s="117"/>
      <c r="AG57" s="83"/>
      <c r="AH57" s="83"/>
      <c r="AI57" s="83"/>
      <c r="AJ57" s="83"/>
      <c r="AK57" s="83"/>
      <c r="AL57" s="118"/>
      <c r="AM57" s="118"/>
      <c r="AN57" s="117"/>
      <c r="AO57" s="118"/>
      <c r="AP57" s="118"/>
      <c r="AQ57" s="74"/>
      <c r="AR57" s="74"/>
      <c r="AS57" s="74"/>
      <c r="AT57" s="74"/>
      <c r="AU57" s="76">
        <f t="shared" ref="AU57:BC57" si="99">SUM(AU58:AU59)</f>
        <v>0</v>
      </c>
      <c r="AV57" s="76">
        <f t="shared" si="99"/>
        <v>0</v>
      </c>
      <c r="AW57" s="76">
        <f t="shared" si="99"/>
        <v>0</v>
      </c>
      <c r="AX57" s="76">
        <f t="shared" si="99"/>
        <v>0</v>
      </c>
      <c r="AY57" s="76">
        <f t="shared" si="99"/>
        <v>0</v>
      </c>
      <c r="AZ57" s="76">
        <f t="shared" si="99"/>
        <v>0</v>
      </c>
      <c r="BA57" s="76">
        <f t="shared" si="99"/>
        <v>1000000000</v>
      </c>
      <c r="BB57" s="76">
        <f t="shared" si="99"/>
        <v>0</v>
      </c>
      <c r="BC57" s="76">
        <f t="shared" si="99"/>
        <v>1000000000</v>
      </c>
      <c r="BD57" s="76">
        <f t="shared" si="60"/>
        <v>0</v>
      </c>
      <c r="BE57" s="76">
        <f t="shared" ref="BE57:BM57" si="100">SUM(BE58:BE59)</f>
        <v>0</v>
      </c>
      <c r="BF57" s="76">
        <f t="shared" si="100"/>
        <v>0</v>
      </c>
      <c r="BG57" s="76">
        <f t="shared" si="100"/>
        <v>0</v>
      </c>
      <c r="BH57" s="76">
        <f t="shared" si="100"/>
        <v>0</v>
      </c>
      <c r="BI57" s="76">
        <f t="shared" si="100"/>
        <v>0</v>
      </c>
      <c r="BJ57" s="76">
        <f t="shared" si="100"/>
        <v>0</v>
      </c>
      <c r="BK57" s="76">
        <f t="shared" si="100"/>
        <v>1000000000</v>
      </c>
      <c r="BL57" s="76">
        <f t="shared" si="100"/>
        <v>0</v>
      </c>
      <c r="BM57" s="76">
        <f t="shared" si="100"/>
        <v>1000000000</v>
      </c>
      <c r="BN57" s="76">
        <f t="shared" si="62"/>
        <v>0</v>
      </c>
      <c r="BO57" s="76">
        <f t="shared" ref="BO57:BW57" si="101">SUM(BO58:BO59)</f>
        <v>0</v>
      </c>
      <c r="BP57" s="76">
        <f t="shared" si="101"/>
        <v>0</v>
      </c>
      <c r="BQ57" s="76">
        <f t="shared" si="101"/>
        <v>0</v>
      </c>
      <c r="BR57" s="76">
        <f t="shared" si="101"/>
        <v>0</v>
      </c>
      <c r="BS57" s="76">
        <f t="shared" si="101"/>
        <v>0</v>
      </c>
      <c r="BT57" s="76">
        <f t="shared" si="101"/>
        <v>0</v>
      </c>
      <c r="BU57" s="76">
        <f t="shared" si="101"/>
        <v>0</v>
      </c>
      <c r="BV57" s="76">
        <f t="shared" si="101"/>
        <v>0</v>
      </c>
      <c r="BW57" s="76">
        <f t="shared" si="101"/>
        <v>0</v>
      </c>
      <c r="BX57" s="76">
        <f t="shared" si="64"/>
        <v>0</v>
      </c>
      <c r="BY57" s="76">
        <f t="shared" ref="BY57:CG57" si="102">SUM(BY58:BY59)</f>
        <v>0</v>
      </c>
      <c r="BZ57" s="76">
        <f t="shared" si="102"/>
        <v>0</v>
      </c>
      <c r="CA57" s="76">
        <f t="shared" si="102"/>
        <v>0</v>
      </c>
      <c r="CB57" s="76">
        <f t="shared" si="102"/>
        <v>0</v>
      </c>
      <c r="CC57" s="76">
        <f t="shared" si="102"/>
        <v>0</v>
      </c>
      <c r="CD57" s="76">
        <f t="shared" si="102"/>
        <v>0</v>
      </c>
      <c r="CE57" s="76">
        <f t="shared" si="102"/>
        <v>0</v>
      </c>
      <c r="CF57" s="76">
        <f t="shared" si="102"/>
        <v>0</v>
      </c>
      <c r="CG57" s="76">
        <f t="shared" si="102"/>
        <v>0</v>
      </c>
      <c r="CH57" s="76">
        <f t="shared" si="66"/>
        <v>0</v>
      </c>
      <c r="CI57" s="76">
        <f>SUM(CI58:CI59)</f>
        <v>2000000000</v>
      </c>
      <c r="CJ57" s="76">
        <f t="shared" si="68"/>
        <v>0</v>
      </c>
    </row>
    <row r="58" spans="1:88" s="36" customFormat="1" ht="78" customHeight="1" x14ac:dyDescent="0.25">
      <c r="A58" s="30" t="s">
        <v>553</v>
      </c>
      <c r="B58" s="30" t="s">
        <v>87</v>
      </c>
      <c r="C58" s="31" t="s">
        <v>88</v>
      </c>
      <c r="D58" s="30" t="s">
        <v>247</v>
      </c>
      <c r="E58" s="19" t="s">
        <v>492</v>
      </c>
      <c r="F58" s="66" t="s">
        <v>493</v>
      </c>
      <c r="G58" s="28" t="s">
        <v>494</v>
      </c>
      <c r="H58" s="28" t="s">
        <v>495</v>
      </c>
      <c r="I58" s="28" t="s">
        <v>554</v>
      </c>
      <c r="J58" s="28" t="s">
        <v>555</v>
      </c>
      <c r="K58" s="24">
        <v>21.3</v>
      </c>
      <c r="L58" s="24" t="s">
        <v>95</v>
      </c>
      <c r="M58" s="66">
        <v>19</v>
      </c>
      <c r="N58" s="66">
        <v>24</v>
      </c>
      <c r="O58" s="24" t="s">
        <v>498</v>
      </c>
      <c r="P58" s="113" t="s">
        <v>161</v>
      </c>
      <c r="Q58" s="24" t="s">
        <v>499</v>
      </c>
      <c r="R58" s="113">
        <v>2409</v>
      </c>
      <c r="S58" s="113" t="s">
        <v>556</v>
      </c>
      <c r="T58" s="24" t="s">
        <v>557</v>
      </c>
      <c r="U58" s="113">
        <v>2409038</v>
      </c>
      <c r="V58" s="113">
        <v>2409038</v>
      </c>
      <c r="W58" s="113" t="s">
        <v>558</v>
      </c>
      <c r="X58" s="113" t="s">
        <v>559</v>
      </c>
      <c r="Y58" s="113" t="s">
        <v>560</v>
      </c>
      <c r="Z58" s="24" t="s">
        <v>561</v>
      </c>
      <c r="AA58" s="113">
        <v>240903800</v>
      </c>
      <c r="AB58" s="113">
        <v>240903800</v>
      </c>
      <c r="AC58" s="113"/>
      <c r="AD58" s="24" t="s">
        <v>104</v>
      </c>
      <c r="AE58" s="112"/>
      <c r="AF58" s="112" t="s">
        <v>2398</v>
      </c>
      <c r="AG58" s="113" t="s">
        <v>558</v>
      </c>
      <c r="AH58" s="113"/>
      <c r="AI58" s="113"/>
      <c r="AJ58" s="113" t="s">
        <v>546</v>
      </c>
      <c r="AK58" s="103" t="s">
        <v>2449</v>
      </c>
      <c r="AL58" s="113">
        <v>180</v>
      </c>
      <c r="AM58" s="24" t="s">
        <v>108</v>
      </c>
      <c r="AN58" s="112" t="s">
        <v>509</v>
      </c>
      <c r="AO58" s="113" t="s">
        <v>137</v>
      </c>
      <c r="AP58" s="24" t="s">
        <v>138</v>
      </c>
      <c r="AQ58" s="68">
        <v>90</v>
      </c>
      <c r="AR58" s="68">
        <v>90</v>
      </c>
      <c r="AS58" s="68">
        <v>0</v>
      </c>
      <c r="AT58" s="68">
        <v>0</v>
      </c>
      <c r="AU58" s="47"/>
      <c r="AV58" s="47"/>
      <c r="AW58" s="47"/>
      <c r="AX58" s="47"/>
      <c r="AY58" s="47"/>
      <c r="AZ58" s="47"/>
      <c r="BA58" s="47">
        <v>500000000</v>
      </c>
      <c r="BB58" s="47"/>
      <c r="BC58" s="47">
        <f>SUM(AU58:BB58)</f>
        <v>500000000</v>
      </c>
      <c r="BD58" s="47">
        <f t="shared" si="60"/>
        <v>0</v>
      </c>
      <c r="BE58" s="47"/>
      <c r="BF58" s="47"/>
      <c r="BG58" s="47"/>
      <c r="BH58" s="47"/>
      <c r="BI58" s="47"/>
      <c r="BJ58" s="47"/>
      <c r="BK58" s="47">
        <v>500000000</v>
      </c>
      <c r="BL58" s="47"/>
      <c r="BM58" s="47">
        <f>SUM(BE58:BL58)</f>
        <v>500000000</v>
      </c>
      <c r="BN58" s="47">
        <f t="shared" si="62"/>
        <v>0</v>
      </c>
      <c r="BO58" s="47"/>
      <c r="BP58" s="47"/>
      <c r="BQ58" s="47"/>
      <c r="BR58" s="47"/>
      <c r="BS58" s="47"/>
      <c r="BT58" s="47"/>
      <c r="BU58" s="47"/>
      <c r="BV58" s="47"/>
      <c r="BW58" s="47">
        <f>SUM(BO58:BV58)</f>
        <v>0</v>
      </c>
      <c r="BX58" s="47">
        <f t="shared" si="64"/>
        <v>0</v>
      </c>
      <c r="BY58" s="47"/>
      <c r="BZ58" s="47"/>
      <c r="CA58" s="47"/>
      <c r="CB58" s="47"/>
      <c r="CC58" s="47"/>
      <c r="CD58" s="47"/>
      <c r="CE58" s="47"/>
      <c r="CF58" s="47"/>
      <c r="CG58" s="47">
        <f>SUM(BY58:CF58)</f>
        <v>0</v>
      </c>
      <c r="CH58" s="47">
        <f t="shared" si="66"/>
        <v>0</v>
      </c>
      <c r="CI58" s="47">
        <f>CG58+BW58+BM58+BC58</f>
        <v>1000000000</v>
      </c>
      <c r="CJ58" s="47">
        <f t="shared" si="68"/>
        <v>0</v>
      </c>
    </row>
    <row r="59" spans="1:88" s="48" customFormat="1" ht="67.5" customHeight="1" x14ac:dyDescent="0.25">
      <c r="A59" s="30" t="s">
        <v>562</v>
      </c>
      <c r="B59" s="19" t="s">
        <v>87</v>
      </c>
      <c r="C59" s="20" t="s">
        <v>88</v>
      </c>
      <c r="D59" s="19" t="s">
        <v>247</v>
      </c>
      <c r="E59" s="19" t="s">
        <v>492</v>
      </c>
      <c r="F59" s="23" t="s">
        <v>493</v>
      </c>
      <c r="G59" s="22" t="s">
        <v>494</v>
      </c>
      <c r="H59" s="22" t="s">
        <v>495</v>
      </c>
      <c r="I59" s="22" t="s">
        <v>554</v>
      </c>
      <c r="J59" s="22" t="s">
        <v>555</v>
      </c>
      <c r="K59" s="21">
        <v>21.3</v>
      </c>
      <c r="L59" s="24" t="s">
        <v>95</v>
      </c>
      <c r="M59" s="23">
        <v>19</v>
      </c>
      <c r="N59" s="23">
        <v>24</v>
      </c>
      <c r="O59" s="21" t="s">
        <v>498</v>
      </c>
      <c r="P59" s="103" t="s">
        <v>161</v>
      </c>
      <c r="Q59" s="21" t="s">
        <v>499</v>
      </c>
      <c r="R59" s="103">
        <v>2409</v>
      </c>
      <c r="S59" s="103" t="s">
        <v>556</v>
      </c>
      <c r="T59" s="21" t="s">
        <v>563</v>
      </c>
      <c r="U59" s="103">
        <v>2409002</v>
      </c>
      <c r="V59" s="103">
        <v>2409002</v>
      </c>
      <c r="W59" s="103" t="s">
        <v>564</v>
      </c>
      <c r="X59" s="103" t="s">
        <v>565</v>
      </c>
      <c r="Y59" s="103" t="s">
        <v>566</v>
      </c>
      <c r="Z59" s="24" t="s">
        <v>567</v>
      </c>
      <c r="AA59" s="103">
        <v>240900200</v>
      </c>
      <c r="AB59" s="103">
        <v>240900200</v>
      </c>
      <c r="AC59" s="113" t="s">
        <v>138</v>
      </c>
      <c r="AD59" s="24" t="s">
        <v>104</v>
      </c>
      <c r="AE59" s="108"/>
      <c r="AF59" s="108" t="s">
        <v>2399</v>
      </c>
      <c r="AG59" s="103" t="s">
        <v>568</v>
      </c>
      <c r="AH59" s="103"/>
      <c r="AI59" s="103" t="s">
        <v>138</v>
      </c>
      <c r="AJ59" s="103" t="s">
        <v>107</v>
      </c>
      <c r="AK59" s="103" t="s">
        <v>2449</v>
      </c>
      <c r="AL59" s="103">
        <v>80</v>
      </c>
      <c r="AM59" s="24" t="s">
        <v>108</v>
      </c>
      <c r="AN59" s="108" t="s">
        <v>509</v>
      </c>
      <c r="AO59" s="109" t="s">
        <v>137</v>
      </c>
      <c r="AP59" s="24" t="s">
        <v>138</v>
      </c>
      <c r="AQ59" s="25">
        <v>40</v>
      </c>
      <c r="AR59" s="25">
        <v>40</v>
      </c>
      <c r="AS59" s="25">
        <v>0</v>
      </c>
      <c r="AT59" s="68">
        <v>0</v>
      </c>
      <c r="AU59" s="47"/>
      <c r="AV59" s="47"/>
      <c r="AW59" s="47"/>
      <c r="AX59" s="47"/>
      <c r="AY59" s="47"/>
      <c r="AZ59" s="47"/>
      <c r="BA59" s="47">
        <v>500000000</v>
      </c>
      <c r="BB59" s="47"/>
      <c r="BC59" s="47">
        <f>SUM(AU59:BB59)</f>
        <v>500000000</v>
      </c>
      <c r="BD59" s="47">
        <f t="shared" si="60"/>
        <v>0</v>
      </c>
      <c r="BE59" s="47"/>
      <c r="BF59" s="47"/>
      <c r="BG59" s="47"/>
      <c r="BH59" s="47"/>
      <c r="BI59" s="47"/>
      <c r="BJ59" s="47"/>
      <c r="BK59" s="47">
        <v>500000000</v>
      </c>
      <c r="BL59" s="47"/>
      <c r="BM59" s="47">
        <f>SUM(BE59:BL59)</f>
        <v>500000000</v>
      </c>
      <c r="BN59" s="47">
        <f t="shared" si="62"/>
        <v>0</v>
      </c>
      <c r="BO59" s="47"/>
      <c r="BP59" s="47"/>
      <c r="BQ59" s="47"/>
      <c r="BR59" s="47"/>
      <c r="BS59" s="47"/>
      <c r="BT59" s="47"/>
      <c r="BU59" s="47"/>
      <c r="BV59" s="47"/>
      <c r="BW59" s="47">
        <f>SUM(BO59:BV59)</f>
        <v>0</v>
      </c>
      <c r="BX59" s="47">
        <f t="shared" si="64"/>
        <v>0</v>
      </c>
      <c r="BY59" s="47"/>
      <c r="BZ59" s="47"/>
      <c r="CA59" s="47"/>
      <c r="CB59" s="47"/>
      <c r="CC59" s="47"/>
      <c r="CD59" s="47"/>
      <c r="CE59" s="47"/>
      <c r="CF59" s="47"/>
      <c r="CG59" s="47">
        <f>SUM(BY59:CF59)</f>
        <v>0</v>
      </c>
      <c r="CH59" s="47">
        <f t="shared" si="66"/>
        <v>0</v>
      </c>
      <c r="CI59" s="47">
        <f>CG59+BW59+BM59+BC59</f>
        <v>1000000000</v>
      </c>
      <c r="CJ59" s="47">
        <f t="shared" si="68"/>
        <v>0</v>
      </c>
    </row>
    <row r="60" spans="1:88" ht="67.5" customHeight="1" x14ac:dyDescent="0.25">
      <c r="A60" s="69"/>
      <c r="B60" s="70"/>
      <c r="C60" s="71"/>
      <c r="D60" s="119"/>
      <c r="E60" s="119"/>
      <c r="F60" s="75"/>
      <c r="G60" s="73"/>
      <c r="H60" s="73"/>
      <c r="I60" s="73"/>
      <c r="J60" s="73"/>
      <c r="K60" s="72"/>
      <c r="L60" s="74"/>
      <c r="M60" s="75"/>
      <c r="N60" s="75"/>
      <c r="O60" s="72"/>
      <c r="P60" s="120"/>
      <c r="Q60" s="72"/>
      <c r="R60" s="120">
        <v>4002</v>
      </c>
      <c r="S60" s="120"/>
      <c r="T60" s="120"/>
      <c r="U60" s="120"/>
      <c r="V60" s="120"/>
      <c r="W60" s="120"/>
      <c r="X60" s="120"/>
      <c r="Y60" s="120"/>
      <c r="Z60" s="118"/>
      <c r="AA60" s="120"/>
      <c r="AB60" s="120"/>
      <c r="AC60" s="120"/>
      <c r="AD60" s="120"/>
      <c r="AE60" s="121"/>
      <c r="AF60" s="121"/>
      <c r="AG60" s="120"/>
      <c r="AH60" s="120"/>
      <c r="AI60" s="120"/>
      <c r="AJ60" s="120"/>
      <c r="AK60" s="120"/>
      <c r="AL60" s="120"/>
      <c r="AM60" s="118"/>
      <c r="AN60" s="121"/>
      <c r="AO60" s="122"/>
      <c r="AP60" s="118"/>
      <c r="AQ60" s="72"/>
      <c r="AR60" s="72"/>
      <c r="AS60" s="72"/>
      <c r="AT60" s="74"/>
      <c r="AU60" s="76">
        <f t="shared" ref="AU60:BC60" si="103">SUM(AU61:AU62)</f>
        <v>0</v>
      </c>
      <c r="AV60" s="76">
        <f t="shared" si="103"/>
        <v>0</v>
      </c>
      <c r="AW60" s="76">
        <f t="shared" si="103"/>
        <v>0</v>
      </c>
      <c r="AX60" s="76">
        <f t="shared" si="103"/>
        <v>0</v>
      </c>
      <c r="AY60" s="76">
        <f t="shared" si="103"/>
        <v>0</v>
      </c>
      <c r="AZ60" s="76">
        <f t="shared" si="103"/>
        <v>0</v>
      </c>
      <c r="BA60" s="76">
        <f t="shared" si="103"/>
        <v>10800000000</v>
      </c>
      <c r="BB60" s="76">
        <f t="shared" si="103"/>
        <v>0</v>
      </c>
      <c r="BC60" s="76">
        <f t="shared" si="103"/>
        <v>10800000000</v>
      </c>
      <c r="BD60" s="76">
        <f t="shared" si="60"/>
        <v>0</v>
      </c>
      <c r="BE60" s="76">
        <f t="shared" ref="BE60:BM60" si="104">SUM(BE61:BE62)</f>
        <v>0</v>
      </c>
      <c r="BF60" s="76">
        <f t="shared" si="104"/>
        <v>0</v>
      </c>
      <c r="BG60" s="76">
        <f t="shared" si="104"/>
        <v>0</v>
      </c>
      <c r="BH60" s="76">
        <f t="shared" si="104"/>
        <v>0</v>
      </c>
      <c r="BI60" s="76">
        <f t="shared" si="104"/>
        <v>0</v>
      </c>
      <c r="BJ60" s="76">
        <f t="shared" si="104"/>
        <v>0</v>
      </c>
      <c r="BK60" s="76">
        <f t="shared" si="104"/>
        <v>5600000000</v>
      </c>
      <c r="BL60" s="76">
        <f t="shared" si="104"/>
        <v>0</v>
      </c>
      <c r="BM60" s="76">
        <f t="shared" si="104"/>
        <v>5600000000</v>
      </c>
      <c r="BN60" s="76">
        <f t="shared" si="62"/>
        <v>0</v>
      </c>
      <c r="BO60" s="76">
        <f t="shared" ref="BO60:BW60" si="105">SUM(BO61:BO62)</f>
        <v>0</v>
      </c>
      <c r="BP60" s="76">
        <f t="shared" si="105"/>
        <v>0</v>
      </c>
      <c r="BQ60" s="76">
        <f t="shared" si="105"/>
        <v>0</v>
      </c>
      <c r="BR60" s="76">
        <f t="shared" si="105"/>
        <v>0</v>
      </c>
      <c r="BS60" s="76">
        <f t="shared" si="105"/>
        <v>0</v>
      </c>
      <c r="BT60" s="76">
        <f t="shared" si="105"/>
        <v>0</v>
      </c>
      <c r="BU60" s="76">
        <f t="shared" si="105"/>
        <v>11100000000</v>
      </c>
      <c r="BV60" s="76">
        <f t="shared" si="105"/>
        <v>0</v>
      </c>
      <c r="BW60" s="76">
        <f t="shared" si="105"/>
        <v>11100000000</v>
      </c>
      <c r="BX60" s="76">
        <f t="shared" si="64"/>
        <v>0</v>
      </c>
      <c r="BY60" s="76">
        <f t="shared" ref="BY60:CG60" si="106">SUM(BY61:BY62)</f>
        <v>0</v>
      </c>
      <c r="BZ60" s="76">
        <f t="shared" si="106"/>
        <v>0</v>
      </c>
      <c r="CA60" s="76">
        <f t="shared" si="106"/>
        <v>0</v>
      </c>
      <c r="CB60" s="76">
        <f t="shared" si="106"/>
        <v>0</v>
      </c>
      <c r="CC60" s="76">
        <f t="shared" si="106"/>
        <v>0</v>
      </c>
      <c r="CD60" s="76">
        <f t="shared" si="106"/>
        <v>0</v>
      </c>
      <c r="CE60" s="76">
        <f t="shared" si="106"/>
        <v>6500000000</v>
      </c>
      <c r="CF60" s="76">
        <f t="shared" si="106"/>
        <v>0</v>
      </c>
      <c r="CG60" s="76">
        <f t="shared" si="106"/>
        <v>6500000000</v>
      </c>
      <c r="CH60" s="76">
        <f t="shared" si="66"/>
        <v>0</v>
      </c>
      <c r="CI60" s="76">
        <f>SUM(CI61:CI62)</f>
        <v>34000000000</v>
      </c>
      <c r="CJ60" s="76">
        <f t="shared" si="68"/>
        <v>0</v>
      </c>
    </row>
    <row r="61" spans="1:88" s="48" customFormat="1" ht="67.5" customHeight="1" x14ac:dyDescent="0.25">
      <c r="A61" s="30" t="s">
        <v>569</v>
      </c>
      <c r="B61" s="19" t="s">
        <v>87</v>
      </c>
      <c r="C61" s="20" t="s">
        <v>88</v>
      </c>
      <c r="D61" s="19" t="s">
        <v>247</v>
      </c>
      <c r="E61" s="19" t="s">
        <v>492</v>
      </c>
      <c r="F61" s="23" t="s">
        <v>493</v>
      </c>
      <c r="G61" s="22" t="s">
        <v>494</v>
      </c>
      <c r="H61" s="22" t="s">
        <v>495</v>
      </c>
      <c r="I61" s="22" t="s">
        <v>570</v>
      </c>
      <c r="J61" s="22" t="s">
        <v>571</v>
      </c>
      <c r="K61" s="42">
        <v>6.8</v>
      </c>
      <c r="L61" s="24" t="s">
        <v>142</v>
      </c>
      <c r="M61" s="23" t="s">
        <v>572</v>
      </c>
      <c r="N61" s="23">
        <v>40</v>
      </c>
      <c r="O61" s="21" t="s">
        <v>573</v>
      </c>
      <c r="P61" s="42" t="s">
        <v>574</v>
      </c>
      <c r="Q61" s="21" t="s">
        <v>575</v>
      </c>
      <c r="R61" s="21">
        <v>4002</v>
      </c>
      <c r="S61" s="21" t="s">
        <v>576</v>
      </c>
      <c r="T61" s="21" t="s">
        <v>577</v>
      </c>
      <c r="U61" s="21">
        <v>4002019</v>
      </c>
      <c r="V61" s="21">
        <v>4002019</v>
      </c>
      <c r="W61" s="103" t="s">
        <v>578</v>
      </c>
      <c r="X61" s="103" t="s">
        <v>579</v>
      </c>
      <c r="Y61" s="103" t="s">
        <v>580</v>
      </c>
      <c r="Z61" s="24" t="s">
        <v>581</v>
      </c>
      <c r="AA61" s="103">
        <v>400201900</v>
      </c>
      <c r="AB61" s="103">
        <v>400201900</v>
      </c>
      <c r="AC61" s="113"/>
      <c r="AD61" s="24" t="s">
        <v>104</v>
      </c>
      <c r="AE61" s="108"/>
      <c r="AF61" s="108" t="s">
        <v>2400</v>
      </c>
      <c r="AG61" s="103" t="s">
        <v>582</v>
      </c>
      <c r="AH61" s="103"/>
      <c r="AI61" s="103"/>
      <c r="AJ61" s="103" t="s">
        <v>583</v>
      </c>
      <c r="AK61" s="103" t="s">
        <v>2449</v>
      </c>
      <c r="AL61" s="103">
        <v>12000</v>
      </c>
      <c r="AM61" s="21" t="s">
        <v>108</v>
      </c>
      <c r="AN61" s="108" t="s">
        <v>509</v>
      </c>
      <c r="AO61" s="109" t="s">
        <v>137</v>
      </c>
      <c r="AP61" s="24" t="s">
        <v>138</v>
      </c>
      <c r="AQ61" s="25">
        <v>2000</v>
      </c>
      <c r="AR61" s="25">
        <v>6000</v>
      </c>
      <c r="AS61" s="25">
        <v>3000</v>
      </c>
      <c r="AT61" s="68">
        <v>1000</v>
      </c>
      <c r="AU61" s="47"/>
      <c r="AV61" s="47"/>
      <c r="AW61" s="47"/>
      <c r="AX61" s="47"/>
      <c r="AY61" s="47"/>
      <c r="AZ61" s="47"/>
      <c r="BA61" s="47">
        <v>5400000000</v>
      </c>
      <c r="BB61" s="47"/>
      <c r="BC61" s="47">
        <f>SUM(AU61:BB61)</f>
        <v>5400000000</v>
      </c>
      <c r="BD61" s="47">
        <f t="shared" si="60"/>
        <v>0</v>
      </c>
      <c r="BE61" s="47"/>
      <c r="BF61" s="47"/>
      <c r="BG61" s="47"/>
      <c r="BH61" s="47"/>
      <c r="BI61" s="47"/>
      <c r="BJ61" s="47"/>
      <c r="BK61" s="47">
        <v>3600000000</v>
      </c>
      <c r="BL61" s="47"/>
      <c r="BM61" s="47">
        <f>SUM(BE61:BL61)</f>
        <v>3600000000</v>
      </c>
      <c r="BN61" s="47">
        <f t="shared" si="62"/>
        <v>0</v>
      </c>
      <c r="BO61" s="47"/>
      <c r="BP61" s="47"/>
      <c r="BQ61" s="47"/>
      <c r="BR61" s="47"/>
      <c r="BS61" s="47"/>
      <c r="BT61" s="47"/>
      <c r="BU61" s="47">
        <v>6600000000</v>
      </c>
      <c r="BV61" s="47"/>
      <c r="BW61" s="47">
        <f>SUM(BO61:BV61)</f>
        <v>6600000000</v>
      </c>
      <c r="BX61" s="47">
        <f t="shared" si="64"/>
        <v>0</v>
      </c>
      <c r="BY61" s="47"/>
      <c r="BZ61" s="47"/>
      <c r="CA61" s="47"/>
      <c r="CB61" s="47"/>
      <c r="CC61" s="47"/>
      <c r="CD61" s="47"/>
      <c r="CE61" s="47">
        <v>3250000000</v>
      </c>
      <c r="CF61" s="47"/>
      <c r="CG61" s="47">
        <f>SUM(BY61:CF61)</f>
        <v>3250000000</v>
      </c>
      <c r="CH61" s="47">
        <f t="shared" si="66"/>
        <v>0</v>
      </c>
      <c r="CI61" s="47">
        <f>CG61+BW61+BM61+BC61</f>
        <v>18850000000</v>
      </c>
      <c r="CJ61" s="47">
        <f t="shared" si="68"/>
        <v>0</v>
      </c>
    </row>
    <row r="62" spans="1:88" s="48" customFormat="1" ht="67.5" customHeight="1" x14ac:dyDescent="0.25">
      <c r="A62" s="30" t="s">
        <v>584</v>
      </c>
      <c r="B62" s="19" t="s">
        <v>87</v>
      </c>
      <c r="C62" s="20" t="s">
        <v>88</v>
      </c>
      <c r="D62" s="19" t="s">
        <v>247</v>
      </c>
      <c r="E62" s="19" t="s">
        <v>492</v>
      </c>
      <c r="F62" s="23" t="s">
        <v>493</v>
      </c>
      <c r="G62" s="22" t="s">
        <v>494</v>
      </c>
      <c r="H62" s="22" t="s">
        <v>495</v>
      </c>
      <c r="I62" s="22" t="s">
        <v>585</v>
      </c>
      <c r="J62" s="22" t="s">
        <v>571</v>
      </c>
      <c r="K62" s="42">
        <v>6.8</v>
      </c>
      <c r="L62" s="24" t="s">
        <v>142</v>
      </c>
      <c r="M62" s="23" t="s">
        <v>572</v>
      </c>
      <c r="N62" s="23">
        <v>40</v>
      </c>
      <c r="O62" s="21" t="s">
        <v>573</v>
      </c>
      <c r="P62" s="42" t="s">
        <v>574</v>
      </c>
      <c r="Q62" s="21" t="s">
        <v>575</v>
      </c>
      <c r="R62" s="21">
        <v>4002</v>
      </c>
      <c r="S62" s="21" t="s">
        <v>586</v>
      </c>
      <c r="T62" s="21" t="s">
        <v>587</v>
      </c>
      <c r="U62" s="21">
        <v>4002020</v>
      </c>
      <c r="V62" s="21">
        <v>4002020</v>
      </c>
      <c r="W62" s="103" t="s">
        <v>588</v>
      </c>
      <c r="X62" s="103" t="s">
        <v>589</v>
      </c>
      <c r="Y62" s="103" t="s">
        <v>580</v>
      </c>
      <c r="Z62" s="24" t="s">
        <v>590</v>
      </c>
      <c r="AA62" s="103">
        <v>400202000</v>
      </c>
      <c r="AB62" s="103">
        <v>400202000</v>
      </c>
      <c r="AC62" s="113"/>
      <c r="AD62" s="24" t="s">
        <v>104</v>
      </c>
      <c r="AE62" s="108"/>
      <c r="AF62" s="108" t="s">
        <v>2401</v>
      </c>
      <c r="AG62" s="103" t="s">
        <v>591</v>
      </c>
      <c r="AH62" s="103"/>
      <c r="AI62" s="103"/>
      <c r="AJ62" s="103" t="s">
        <v>583</v>
      </c>
      <c r="AK62" s="103" t="s">
        <v>2449</v>
      </c>
      <c r="AL62" s="103">
        <v>10000</v>
      </c>
      <c r="AM62" s="21" t="s">
        <v>108</v>
      </c>
      <c r="AN62" s="108" t="s">
        <v>509</v>
      </c>
      <c r="AO62" s="109" t="s">
        <v>137</v>
      </c>
      <c r="AP62" s="24" t="s">
        <v>138</v>
      </c>
      <c r="AQ62" s="25">
        <v>1000</v>
      </c>
      <c r="AR62" s="25">
        <v>8300</v>
      </c>
      <c r="AS62" s="25">
        <v>200</v>
      </c>
      <c r="AT62" s="68">
        <v>500</v>
      </c>
      <c r="AU62" s="47"/>
      <c r="AV62" s="47"/>
      <c r="AW62" s="47"/>
      <c r="AX62" s="47"/>
      <c r="AY62" s="47"/>
      <c r="AZ62" s="47"/>
      <c r="BA62" s="47">
        <v>5400000000</v>
      </c>
      <c r="BB62" s="47"/>
      <c r="BC62" s="47">
        <f>SUM(AU62:BB62)</f>
        <v>5400000000</v>
      </c>
      <c r="BD62" s="47">
        <f t="shared" si="60"/>
        <v>0</v>
      </c>
      <c r="BE62" s="47"/>
      <c r="BF62" s="47"/>
      <c r="BG62" s="47"/>
      <c r="BH62" s="47"/>
      <c r="BI62" s="47"/>
      <c r="BJ62" s="47"/>
      <c r="BK62" s="47">
        <v>2000000000</v>
      </c>
      <c r="BL62" s="47"/>
      <c r="BM62" s="47">
        <f>SUM(BE62:BL62)</f>
        <v>2000000000</v>
      </c>
      <c r="BN62" s="47">
        <f t="shared" si="62"/>
        <v>0</v>
      </c>
      <c r="BO62" s="47"/>
      <c r="BP62" s="47"/>
      <c r="BQ62" s="47"/>
      <c r="BR62" s="47"/>
      <c r="BS62" s="47"/>
      <c r="BT62" s="47"/>
      <c r="BU62" s="47">
        <v>4500000000</v>
      </c>
      <c r="BV62" s="47"/>
      <c r="BW62" s="47">
        <f>SUM(BO62:BV62)</f>
        <v>4500000000</v>
      </c>
      <c r="BX62" s="47">
        <f t="shared" si="64"/>
        <v>0</v>
      </c>
      <c r="BY62" s="47"/>
      <c r="BZ62" s="47"/>
      <c r="CA62" s="47"/>
      <c r="CB62" s="47"/>
      <c r="CC62" s="47"/>
      <c r="CD62" s="47"/>
      <c r="CE62" s="47">
        <v>3250000000</v>
      </c>
      <c r="CF62" s="47"/>
      <c r="CG62" s="47">
        <f>SUM(BY62:CF62)</f>
        <v>3250000000</v>
      </c>
      <c r="CH62" s="47">
        <f t="shared" si="66"/>
        <v>0</v>
      </c>
      <c r="CI62" s="47">
        <f>CG62+BW62+BM62+BC62</f>
        <v>15150000000</v>
      </c>
      <c r="CJ62" s="47">
        <f t="shared" si="68"/>
        <v>0</v>
      </c>
    </row>
    <row r="63" spans="1:88" ht="67.5" customHeight="1" x14ac:dyDescent="0.25">
      <c r="A63" s="84"/>
      <c r="B63" s="85"/>
      <c r="C63" s="85"/>
      <c r="D63" s="85"/>
      <c r="E63" s="85"/>
      <c r="F63" s="85"/>
      <c r="G63" s="86"/>
      <c r="H63" s="86"/>
      <c r="I63" s="86"/>
      <c r="J63" s="86"/>
      <c r="K63" s="85"/>
      <c r="L63" s="84"/>
      <c r="M63" s="85"/>
      <c r="N63" s="85"/>
      <c r="O63" s="85"/>
      <c r="P63" s="85"/>
      <c r="Q63" s="85"/>
      <c r="R63" s="85"/>
      <c r="S63" s="85"/>
      <c r="T63" s="85"/>
      <c r="U63" s="85"/>
      <c r="V63" s="85"/>
      <c r="W63" s="85"/>
      <c r="X63" s="85"/>
      <c r="Y63" s="85"/>
      <c r="Z63" s="84"/>
      <c r="AA63" s="85"/>
      <c r="AB63" s="85"/>
      <c r="AC63" s="85"/>
      <c r="AD63" s="85"/>
      <c r="AE63" s="123"/>
      <c r="AF63" s="123"/>
      <c r="AG63" s="85"/>
      <c r="AH63" s="85"/>
      <c r="AI63" s="85"/>
      <c r="AJ63" s="85"/>
      <c r="AK63" s="85"/>
      <c r="AL63" s="85"/>
      <c r="AM63" s="85"/>
      <c r="AN63" s="123"/>
      <c r="AO63" s="124"/>
      <c r="AP63" s="84"/>
      <c r="AQ63" s="85"/>
      <c r="AR63" s="85"/>
      <c r="AS63" s="85"/>
      <c r="AT63" s="84"/>
      <c r="AU63" s="87"/>
      <c r="AV63" s="87"/>
      <c r="AW63" s="87"/>
      <c r="AX63" s="87"/>
      <c r="AY63" s="87"/>
      <c r="AZ63" s="87"/>
      <c r="BA63" s="87"/>
      <c r="BB63" s="87"/>
      <c r="BC63" s="87">
        <f>SUM(AU63:BB63)</f>
        <v>0</v>
      </c>
      <c r="BD63" s="87">
        <f t="shared" si="60"/>
        <v>0</v>
      </c>
      <c r="BE63" s="87"/>
      <c r="BF63" s="87"/>
      <c r="BG63" s="87"/>
      <c r="BH63" s="87"/>
      <c r="BI63" s="87"/>
      <c r="BJ63" s="87"/>
      <c r="BK63" s="87"/>
      <c r="BL63" s="87"/>
      <c r="BM63" s="87">
        <f>SUM(BE63:BL63)</f>
        <v>0</v>
      </c>
      <c r="BN63" s="87">
        <f t="shared" si="62"/>
        <v>0</v>
      </c>
      <c r="BO63" s="87"/>
      <c r="BP63" s="87"/>
      <c r="BQ63" s="87"/>
      <c r="BR63" s="87"/>
      <c r="BS63" s="87"/>
      <c r="BT63" s="87"/>
      <c r="BU63" s="87"/>
      <c r="BV63" s="87"/>
      <c r="BW63" s="87">
        <f>SUM(BO63:BV63)</f>
        <v>0</v>
      </c>
      <c r="BX63" s="87">
        <f t="shared" si="64"/>
        <v>0</v>
      </c>
      <c r="BY63" s="87"/>
      <c r="BZ63" s="87"/>
      <c r="CA63" s="87"/>
      <c r="CB63" s="87"/>
      <c r="CC63" s="87"/>
      <c r="CD63" s="87"/>
      <c r="CE63" s="87"/>
      <c r="CF63" s="87"/>
      <c r="CG63" s="87">
        <f>SUM(BY63:CF63)</f>
        <v>0</v>
      </c>
      <c r="CH63" s="87">
        <f t="shared" si="66"/>
        <v>0</v>
      </c>
      <c r="CI63" s="87">
        <f>CG63+BW63+BM63+BC63</f>
        <v>0</v>
      </c>
      <c r="CJ63" s="87">
        <f t="shared" si="68"/>
        <v>0</v>
      </c>
    </row>
    <row r="64" spans="1:88" s="40" customFormat="1" ht="20.25" customHeight="1" x14ac:dyDescent="0.25">
      <c r="A64" s="56"/>
      <c r="B64" s="57"/>
      <c r="C64" s="57"/>
      <c r="D64" s="58" t="s">
        <v>574</v>
      </c>
      <c r="E64" s="58"/>
      <c r="F64" s="57"/>
      <c r="G64" s="88"/>
      <c r="H64" s="88"/>
      <c r="I64" s="88"/>
      <c r="J64" s="88"/>
      <c r="K64" s="57"/>
      <c r="L64" s="56"/>
      <c r="M64" s="57"/>
      <c r="N64" s="57"/>
      <c r="O64" s="57"/>
      <c r="P64" s="57"/>
      <c r="Q64" s="57"/>
      <c r="R64" s="57"/>
      <c r="S64" s="57"/>
      <c r="T64" s="57"/>
      <c r="U64" s="57"/>
      <c r="V64" s="57"/>
      <c r="W64" s="57"/>
      <c r="X64" s="57"/>
      <c r="Y64" s="57"/>
      <c r="Z64" s="57"/>
      <c r="AA64" s="57"/>
      <c r="AB64" s="57"/>
      <c r="AC64" s="57"/>
      <c r="AD64" s="57"/>
      <c r="AE64" s="125"/>
      <c r="AF64" s="125"/>
      <c r="AG64" s="57"/>
      <c r="AH64" s="57"/>
      <c r="AI64" s="57"/>
      <c r="AJ64" s="57"/>
      <c r="AK64" s="57"/>
      <c r="AL64" s="57"/>
      <c r="AM64" s="57"/>
      <c r="AN64" s="125"/>
      <c r="AO64" s="126"/>
      <c r="AP64" s="126"/>
      <c r="AQ64" s="57"/>
      <c r="AR64" s="57"/>
      <c r="AS64" s="57"/>
      <c r="AT64" s="56"/>
      <c r="AU64" s="59">
        <f t="shared" ref="AU64:BC64" si="107">AU65</f>
        <v>583013001.1500001</v>
      </c>
      <c r="AV64" s="59">
        <f t="shared" si="107"/>
        <v>0</v>
      </c>
      <c r="AW64" s="59">
        <f t="shared" si="107"/>
        <v>0</v>
      </c>
      <c r="AX64" s="59">
        <f t="shared" si="107"/>
        <v>0</v>
      </c>
      <c r="AY64" s="59">
        <f t="shared" si="107"/>
        <v>0</v>
      </c>
      <c r="AZ64" s="59">
        <f t="shared" si="107"/>
        <v>0</v>
      </c>
      <c r="BA64" s="59">
        <f t="shared" si="107"/>
        <v>0</v>
      </c>
      <c r="BB64" s="59">
        <f t="shared" si="107"/>
        <v>5259000000</v>
      </c>
      <c r="BC64" s="59">
        <f t="shared" si="107"/>
        <v>5842013001.1500006</v>
      </c>
      <c r="BD64" s="59">
        <f t="shared" si="60"/>
        <v>5842013001.1500006</v>
      </c>
      <c r="BE64" s="59">
        <f t="shared" ref="BE64:BM64" si="108">BE65</f>
        <v>841266000</v>
      </c>
      <c r="BF64" s="59">
        <f t="shared" si="108"/>
        <v>0</v>
      </c>
      <c r="BG64" s="59">
        <f t="shared" si="108"/>
        <v>0</v>
      </c>
      <c r="BH64" s="59">
        <f t="shared" si="108"/>
        <v>0</v>
      </c>
      <c r="BI64" s="59">
        <f t="shared" si="108"/>
        <v>0</v>
      </c>
      <c r="BJ64" s="59">
        <f t="shared" si="108"/>
        <v>0</v>
      </c>
      <c r="BK64" s="59">
        <f t="shared" si="108"/>
        <v>6527269500</v>
      </c>
      <c r="BL64" s="59">
        <f t="shared" si="108"/>
        <v>5522000000</v>
      </c>
      <c r="BM64" s="59">
        <f t="shared" si="108"/>
        <v>12890535500</v>
      </c>
      <c r="BN64" s="59">
        <f t="shared" si="62"/>
        <v>6363266000</v>
      </c>
      <c r="BO64" s="59">
        <f t="shared" ref="BO64:BW64" si="109">BO65</f>
        <v>706734000</v>
      </c>
      <c r="BP64" s="59">
        <f t="shared" si="109"/>
        <v>0</v>
      </c>
      <c r="BQ64" s="59">
        <f t="shared" si="109"/>
        <v>0</v>
      </c>
      <c r="BR64" s="59">
        <f t="shared" si="109"/>
        <v>0</v>
      </c>
      <c r="BS64" s="59">
        <f t="shared" si="109"/>
        <v>0</v>
      </c>
      <c r="BT64" s="59">
        <f t="shared" si="109"/>
        <v>0</v>
      </c>
      <c r="BU64" s="59">
        <f t="shared" si="109"/>
        <v>1000000000</v>
      </c>
      <c r="BV64" s="59">
        <f t="shared" si="109"/>
        <v>5798000000</v>
      </c>
      <c r="BW64" s="59">
        <f t="shared" si="109"/>
        <v>7504734000</v>
      </c>
      <c r="BX64" s="59">
        <f t="shared" si="64"/>
        <v>6504734000</v>
      </c>
      <c r="BY64" s="59">
        <f t="shared" ref="BY64:CG64" si="110">BY65</f>
        <v>468000000</v>
      </c>
      <c r="BZ64" s="59">
        <f t="shared" si="110"/>
        <v>0</v>
      </c>
      <c r="CA64" s="59">
        <f t="shared" si="110"/>
        <v>0</v>
      </c>
      <c r="CB64" s="59">
        <f t="shared" si="110"/>
        <v>0</v>
      </c>
      <c r="CC64" s="59">
        <f t="shared" si="110"/>
        <v>0</v>
      </c>
      <c r="CD64" s="59">
        <f t="shared" si="110"/>
        <v>0</v>
      </c>
      <c r="CE64" s="59">
        <f t="shared" si="110"/>
        <v>15198193433.09</v>
      </c>
      <c r="CF64" s="59">
        <f t="shared" si="110"/>
        <v>6088000000</v>
      </c>
      <c r="CG64" s="59">
        <f t="shared" si="110"/>
        <v>21754193433.09</v>
      </c>
      <c r="CH64" s="59">
        <f t="shared" si="66"/>
        <v>6556000000</v>
      </c>
      <c r="CI64" s="59">
        <f>CI65</f>
        <v>47991475934.239998</v>
      </c>
      <c r="CJ64" s="59">
        <f t="shared" si="68"/>
        <v>25266013001.149998</v>
      </c>
    </row>
    <row r="65" spans="1:88" ht="67.5" customHeight="1" x14ac:dyDescent="0.25">
      <c r="A65" s="89"/>
      <c r="B65" s="60"/>
      <c r="C65" s="60"/>
      <c r="D65" s="60"/>
      <c r="E65" s="60"/>
      <c r="F65" s="60"/>
      <c r="G65" s="90"/>
      <c r="H65" s="90"/>
      <c r="I65" s="90"/>
      <c r="J65" s="90"/>
      <c r="K65" s="60"/>
      <c r="L65" s="89"/>
      <c r="M65" s="60"/>
      <c r="N65" s="60">
        <v>21</v>
      </c>
      <c r="O65" s="60"/>
      <c r="P65" s="61"/>
      <c r="Q65" s="60"/>
      <c r="R65" s="60"/>
      <c r="S65" s="60"/>
      <c r="T65" s="60"/>
      <c r="U65" s="60"/>
      <c r="V65" s="60"/>
      <c r="W65" s="60"/>
      <c r="X65" s="60"/>
      <c r="Y65" s="60"/>
      <c r="Z65" s="89"/>
      <c r="AA65" s="60"/>
      <c r="AB65" s="60"/>
      <c r="AC65" s="60"/>
      <c r="AD65" s="60"/>
      <c r="AE65" s="127"/>
      <c r="AF65" s="127"/>
      <c r="AG65" s="60"/>
      <c r="AH65" s="60"/>
      <c r="AI65" s="60"/>
      <c r="AJ65" s="60"/>
      <c r="AK65" s="60"/>
      <c r="AL65" s="60"/>
      <c r="AM65" s="60"/>
      <c r="AN65" s="127"/>
      <c r="AO65" s="128"/>
      <c r="AP65" s="89"/>
      <c r="AQ65" s="60"/>
      <c r="AR65" s="60"/>
      <c r="AS65" s="60"/>
      <c r="AT65" s="89"/>
      <c r="AU65" s="92">
        <f t="shared" ref="AU65:BC65" si="111">AU66+AU75</f>
        <v>583013001.1500001</v>
      </c>
      <c r="AV65" s="92">
        <f t="shared" si="111"/>
        <v>0</v>
      </c>
      <c r="AW65" s="92">
        <f t="shared" si="111"/>
        <v>0</v>
      </c>
      <c r="AX65" s="92">
        <f t="shared" si="111"/>
        <v>0</v>
      </c>
      <c r="AY65" s="92">
        <f t="shared" si="111"/>
        <v>0</v>
      </c>
      <c r="AZ65" s="92">
        <f t="shared" si="111"/>
        <v>0</v>
      </c>
      <c r="BA65" s="92">
        <f t="shared" si="111"/>
        <v>0</v>
      </c>
      <c r="BB65" s="92">
        <f t="shared" si="111"/>
        <v>5259000000</v>
      </c>
      <c r="BC65" s="92">
        <f t="shared" si="111"/>
        <v>5842013001.1500006</v>
      </c>
      <c r="BD65" s="92">
        <f t="shared" si="60"/>
        <v>5842013001.1500006</v>
      </c>
      <c r="BE65" s="92">
        <f t="shared" ref="BE65:BM65" si="112">BE66+BE75</f>
        <v>841266000</v>
      </c>
      <c r="BF65" s="92">
        <f t="shared" si="112"/>
        <v>0</v>
      </c>
      <c r="BG65" s="92">
        <f t="shared" si="112"/>
        <v>0</v>
      </c>
      <c r="BH65" s="92">
        <f t="shared" si="112"/>
        <v>0</v>
      </c>
      <c r="BI65" s="92">
        <f t="shared" si="112"/>
        <v>0</v>
      </c>
      <c r="BJ65" s="92">
        <f t="shared" si="112"/>
        <v>0</v>
      </c>
      <c r="BK65" s="92">
        <f t="shared" si="112"/>
        <v>6527269500</v>
      </c>
      <c r="BL65" s="92">
        <f t="shared" si="112"/>
        <v>5522000000</v>
      </c>
      <c r="BM65" s="92">
        <f t="shared" si="112"/>
        <v>12890535500</v>
      </c>
      <c r="BN65" s="92">
        <f t="shared" si="62"/>
        <v>6363266000</v>
      </c>
      <c r="BO65" s="92">
        <f t="shared" ref="BO65:BW65" si="113">BO66+BO75</f>
        <v>706734000</v>
      </c>
      <c r="BP65" s="92">
        <f t="shared" si="113"/>
        <v>0</v>
      </c>
      <c r="BQ65" s="92">
        <f t="shared" si="113"/>
        <v>0</v>
      </c>
      <c r="BR65" s="92">
        <f t="shared" si="113"/>
        <v>0</v>
      </c>
      <c r="BS65" s="92">
        <f t="shared" si="113"/>
        <v>0</v>
      </c>
      <c r="BT65" s="92">
        <f t="shared" si="113"/>
        <v>0</v>
      </c>
      <c r="BU65" s="92">
        <f t="shared" si="113"/>
        <v>1000000000</v>
      </c>
      <c r="BV65" s="92">
        <f t="shared" si="113"/>
        <v>5798000000</v>
      </c>
      <c r="BW65" s="92">
        <f t="shared" si="113"/>
        <v>7504734000</v>
      </c>
      <c r="BX65" s="92">
        <f t="shared" si="64"/>
        <v>6504734000</v>
      </c>
      <c r="BY65" s="92">
        <f t="shared" ref="BY65:CG65" si="114">BY66+BY75</f>
        <v>468000000</v>
      </c>
      <c r="BZ65" s="92">
        <f t="shared" si="114"/>
        <v>0</v>
      </c>
      <c r="CA65" s="92">
        <f t="shared" si="114"/>
        <v>0</v>
      </c>
      <c r="CB65" s="92">
        <f t="shared" si="114"/>
        <v>0</v>
      </c>
      <c r="CC65" s="92">
        <f t="shared" si="114"/>
        <v>0</v>
      </c>
      <c r="CD65" s="92">
        <f t="shared" si="114"/>
        <v>0</v>
      </c>
      <c r="CE65" s="92">
        <f t="shared" si="114"/>
        <v>15198193433.09</v>
      </c>
      <c r="CF65" s="92">
        <f t="shared" si="114"/>
        <v>6088000000</v>
      </c>
      <c r="CG65" s="92">
        <f t="shared" si="114"/>
        <v>21754193433.09</v>
      </c>
      <c r="CH65" s="92">
        <f t="shared" si="66"/>
        <v>6556000000</v>
      </c>
      <c r="CI65" s="92">
        <f>CI66+CI75</f>
        <v>47991475934.239998</v>
      </c>
      <c r="CJ65" s="92">
        <f t="shared" si="68"/>
        <v>25266013001.149998</v>
      </c>
    </row>
    <row r="66" spans="1:88" s="131" customFormat="1" ht="20.25" customHeight="1" x14ac:dyDescent="0.25">
      <c r="A66" s="63"/>
      <c r="B66" s="64"/>
      <c r="C66" s="64"/>
      <c r="D66" s="64"/>
      <c r="E66" s="64"/>
      <c r="F66" s="64"/>
      <c r="G66" s="93"/>
      <c r="H66" s="93"/>
      <c r="I66" s="93"/>
      <c r="J66" s="93"/>
      <c r="K66" s="64"/>
      <c r="L66" s="63"/>
      <c r="M66" s="64"/>
      <c r="N66" s="64"/>
      <c r="O66" s="64"/>
      <c r="P66" s="64"/>
      <c r="Q66" s="64"/>
      <c r="R66" s="64">
        <v>2102</v>
      </c>
      <c r="S66" s="64"/>
      <c r="T66" s="64"/>
      <c r="U66" s="64"/>
      <c r="V66" s="64"/>
      <c r="W66" s="64"/>
      <c r="X66" s="64"/>
      <c r="Y66" s="64"/>
      <c r="Z66" s="64"/>
      <c r="AA66" s="64"/>
      <c r="AB66" s="64"/>
      <c r="AC66" s="64"/>
      <c r="AD66" s="64"/>
      <c r="AE66" s="129"/>
      <c r="AF66" s="129"/>
      <c r="AG66" s="64"/>
      <c r="AH66" s="64"/>
      <c r="AI66" s="64"/>
      <c r="AJ66" s="64"/>
      <c r="AK66" s="64"/>
      <c r="AL66" s="64"/>
      <c r="AM66" s="130"/>
      <c r="AN66" s="129"/>
      <c r="AO66" s="130"/>
      <c r="AP66" s="130"/>
      <c r="AQ66" s="64"/>
      <c r="AR66" s="64"/>
      <c r="AS66" s="64"/>
      <c r="AT66" s="63"/>
      <c r="AU66" s="65">
        <f t="shared" ref="AU66:BC66" si="115">SUM(AU67:AU74)</f>
        <v>583013001.1500001</v>
      </c>
      <c r="AV66" s="65">
        <f t="shared" si="115"/>
        <v>0</v>
      </c>
      <c r="AW66" s="65">
        <f t="shared" si="115"/>
        <v>0</v>
      </c>
      <c r="AX66" s="65">
        <f t="shared" si="115"/>
        <v>0</v>
      </c>
      <c r="AY66" s="65">
        <f t="shared" si="115"/>
        <v>0</v>
      </c>
      <c r="AZ66" s="65">
        <f t="shared" si="115"/>
        <v>0</v>
      </c>
      <c r="BA66" s="65">
        <f t="shared" si="115"/>
        <v>0</v>
      </c>
      <c r="BB66" s="65">
        <f t="shared" si="115"/>
        <v>5259000000</v>
      </c>
      <c r="BC66" s="65">
        <f t="shared" si="115"/>
        <v>5842013001.1500006</v>
      </c>
      <c r="BD66" s="65">
        <f t="shared" si="60"/>
        <v>5842013001.1500006</v>
      </c>
      <c r="BE66" s="65">
        <f t="shared" ref="BE66:BM66" si="116">SUM(BE67:BE74)</f>
        <v>577800000</v>
      </c>
      <c r="BF66" s="65">
        <f t="shared" si="116"/>
        <v>0</v>
      </c>
      <c r="BG66" s="65">
        <f t="shared" si="116"/>
        <v>0</v>
      </c>
      <c r="BH66" s="65">
        <f t="shared" si="116"/>
        <v>0</v>
      </c>
      <c r="BI66" s="65">
        <f t="shared" si="116"/>
        <v>0</v>
      </c>
      <c r="BJ66" s="65">
        <f t="shared" si="116"/>
        <v>0</v>
      </c>
      <c r="BK66" s="65">
        <f t="shared" si="116"/>
        <v>0</v>
      </c>
      <c r="BL66" s="65">
        <f t="shared" si="116"/>
        <v>5522000000</v>
      </c>
      <c r="BM66" s="65">
        <f t="shared" si="116"/>
        <v>6099800000</v>
      </c>
      <c r="BN66" s="65">
        <f t="shared" si="62"/>
        <v>6099800000</v>
      </c>
      <c r="BO66" s="65">
        <f t="shared" ref="BO66:BW66" si="117">SUM(BO67:BO74)</f>
        <v>520200000</v>
      </c>
      <c r="BP66" s="65">
        <f t="shared" si="117"/>
        <v>0</v>
      </c>
      <c r="BQ66" s="65">
        <f t="shared" si="117"/>
        <v>0</v>
      </c>
      <c r="BR66" s="65">
        <f t="shared" si="117"/>
        <v>0</v>
      </c>
      <c r="BS66" s="65">
        <f t="shared" si="117"/>
        <v>0</v>
      </c>
      <c r="BT66" s="65">
        <f t="shared" si="117"/>
        <v>0</v>
      </c>
      <c r="BU66" s="65">
        <f t="shared" si="117"/>
        <v>0</v>
      </c>
      <c r="BV66" s="65">
        <f t="shared" si="117"/>
        <v>5798000000</v>
      </c>
      <c r="BW66" s="65">
        <f t="shared" si="117"/>
        <v>6318200000</v>
      </c>
      <c r="BX66" s="65">
        <f t="shared" si="64"/>
        <v>6318200000</v>
      </c>
      <c r="BY66" s="65">
        <f t="shared" ref="BY66:CG66" si="118">SUM(BY67:BY74)</f>
        <v>468000000</v>
      </c>
      <c r="BZ66" s="65">
        <f t="shared" si="118"/>
        <v>0</v>
      </c>
      <c r="CA66" s="65">
        <f t="shared" si="118"/>
        <v>0</v>
      </c>
      <c r="CB66" s="65">
        <f t="shared" si="118"/>
        <v>0</v>
      </c>
      <c r="CC66" s="65">
        <f t="shared" si="118"/>
        <v>0</v>
      </c>
      <c r="CD66" s="65">
        <f t="shared" si="118"/>
        <v>0</v>
      </c>
      <c r="CE66" s="65">
        <f t="shared" si="118"/>
        <v>15198193433.09</v>
      </c>
      <c r="CF66" s="65">
        <f t="shared" si="118"/>
        <v>6088000000</v>
      </c>
      <c r="CG66" s="65">
        <f t="shared" si="118"/>
        <v>21754193433.09</v>
      </c>
      <c r="CH66" s="65">
        <f t="shared" si="66"/>
        <v>6556000000</v>
      </c>
      <c r="CI66" s="65">
        <f>SUM(CI67:CI74)</f>
        <v>40014206434.239998</v>
      </c>
      <c r="CJ66" s="65">
        <f t="shared" si="68"/>
        <v>24816013001.149998</v>
      </c>
    </row>
    <row r="67" spans="1:88" s="79" customFormat="1" ht="78" customHeight="1" x14ac:dyDescent="0.25">
      <c r="A67" s="30" t="s">
        <v>592</v>
      </c>
      <c r="B67" s="19" t="s">
        <v>87</v>
      </c>
      <c r="C67" s="20" t="s">
        <v>88</v>
      </c>
      <c r="D67" s="19" t="s">
        <v>574</v>
      </c>
      <c r="E67" s="19" t="s">
        <v>593</v>
      </c>
      <c r="F67" s="23" t="s">
        <v>594</v>
      </c>
      <c r="G67" s="22" t="s">
        <v>595</v>
      </c>
      <c r="H67" s="22" t="s">
        <v>596</v>
      </c>
      <c r="I67" s="22" t="s">
        <v>597</v>
      </c>
      <c r="J67" s="22" t="s">
        <v>598</v>
      </c>
      <c r="K67" s="21" t="s">
        <v>599</v>
      </c>
      <c r="L67" s="24" t="s">
        <v>134</v>
      </c>
      <c r="M67" s="21" t="s">
        <v>600</v>
      </c>
      <c r="N67" s="21">
        <v>21</v>
      </c>
      <c r="O67" s="21" t="s">
        <v>601</v>
      </c>
      <c r="P67" s="42" t="s">
        <v>172</v>
      </c>
      <c r="Q67" s="21" t="s">
        <v>601</v>
      </c>
      <c r="R67" s="21">
        <v>2102</v>
      </c>
      <c r="S67" s="21" t="s">
        <v>602</v>
      </c>
      <c r="T67" s="21" t="s">
        <v>603</v>
      </c>
      <c r="U67" s="21">
        <v>2102016</v>
      </c>
      <c r="V67" s="21">
        <v>2102016</v>
      </c>
      <c r="W67" s="103" t="s">
        <v>604</v>
      </c>
      <c r="X67" s="103" t="s">
        <v>605</v>
      </c>
      <c r="Y67" s="103" t="s">
        <v>606</v>
      </c>
      <c r="Z67" s="21" t="s">
        <v>607</v>
      </c>
      <c r="AA67" s="103">
        <v>210201600</v>
      </c>
      <c r="AB67" s="103">
        <v>210201600</v>
      </c>
      <c r="AC67" s="113"/>
      <c r="AD67" s="24" t="s">
        <v>104</v>
      </c>
      <c r="AE67" s="108" t="s">
        <v>608</v>
      </c>
      <c r="AF67" s="108"/>
      <c r="AG67" s="103" t="s">
        <v>604</v>
      </c>
      <c r="AH67" s="103"/>
      <c r="AI67" s="103"/>
      <c r="AJ67" s="103" t="s">
        <v>508</v>
      </c>
      <c r="AK67" s="103" t="s">
        <v>2453</v>
      </c>
      <c r="AL67" s="103">
        <v>1600</v>
      </c>
      <c r="AM67" s="21" t="s">
        <v>108</v>
      </c>
      <c r="AN67" s="108" t="s">
        <v>609</v>
      </c>
      <c r="AO67" s="109" t="s">
        <v>137</v>
      </c>
      <c r="AP67" s="24" t="s">
        <v>110</v>
      </c>
      <c r="AQ67" s="110">
        <v>100</v>
      </c>
      <c r="AR67" s="110">
        <v>500</v>
      </c>
      <c r="AS67" s="110">
        <v>500</v>
      </c>
      <c r="AT67" s="68">
        <v>500</v>
      </c>
      <c r="AU67" s="47"/>
      <c r="AV67" s="47"/>
      <c r="AW67" s="47"/>
      <c r="AX67" s="47"/>
      <c r="AY67" s="47"/>
      <c r="AZ67" s="47"/>
      <c r="BA67" s="47"/>
      <c r="BB67" s="47">
        <v>1509000000</v>
      </c>
      <c r="BC67" s="47">
        <f t="shared" ref="BC67:BC74" si="119">SUM(AU67:BB67)</f>
        <v>1509000000</v>
      </c>
      <c r="BD67" s="47">
        <f t="shared" si="60"/>
        <v>1509000000</v>
      </c>
      <c r="BE67" s="47"/>
      <c r="BF67" s="47"/>
      <c r="BG67" s="47"/>
      <c r="BH67" s="47"/>
      <c r="BI67" s="47"/>
      <c r="BJ67" s="47"/>
      <c r="BK67" s="47"/>
      <c r="BL67" s="47">
        <v>1772000000</v>
      </c>
      <c r="BM67" s="47">
        <f t="shared" ref="BM67:BM74" si="120">SUM(BE67:BL67)</f>
        <v>1772000000</v>
      </c>
      <c r="BN67" s="47">
        <f t="shared" si="62"/>
        <v>1772000000</v>
      </c>
      <c r="BO67" s="47"/>
      <c r="BP67" s="47"/>
      <c r="BQ67" s="47"/>
      <c r="BR67" s="47"/>
      <c r="BS67" s="47"/>
      <c r="BT67" s="47"/>
      <c r="BU67" s="47"/>
      <c r="BV67" s="47">
        <v>1200000000</v>
      </c>
      <c r="BW67" s="47">
        <f t="shared" ref="BW67:BW74" si="121">SUM(BO67:BV67)</f>
        <v>1200000000</v>
      </c>
      <c r="BX67" s="47">
        <f t="shared" si="64"/>
        <v>1200000000</v>
      </c>
      <c r="BY67" s="47"/>
      <c r="BZ67" s="47"/>
      <c r="CA67" s="47"/>
      <c r="CB67" s="47"/>
      <c r="CC67" s="47"/>
      <c r="CD67" s="47"/>
      <c r="CE67" s="47"/>
      <c r="CF67" s="47">
        <v>1088000000</v>
      </c>
      <c r="CG67" s="47">
        <f t="shared" ref="CG67:CG74" si="122">SUM(BY67:CF67)</f>
        <v>1088000000</v>
      </c>
      <c r="CH67" s="47">
        <f t="shared" si="66"/>
        <v>1088000000</v>
      </c>
      <c r="CI67" s="47">
        <f t="shared" ref="CI67:CI74" si="123">CG67+BW67+BM67+BC67</f>
        <v>5569000000</v>
      </c>
      <c r="CJ67" s="47">
        <f t="shared" si="68"/>
        <v>5569000000</v>
      </c>
    </row>
    <row r="68" spans="1:88" s="48" customFormat="1" ht="67.5" customHeight="1" x14ac:dyDescent="0.25">
      <c r="A68" s="30" t="s">
        <v>610</v>
      </c>
      <c r="B68" s="19" t="s">
        <v>87</v>
      </c>
      <c r="C68" s="20" t="s">
        <v>88</v>
      </c>
      <c r="D68" s="19" t="s">
        <v>574</v>
      </c>
      <c r="E68" s="19" t="s">
        <v>593</v>
      </c>
      <c r="F68" s="23" t="s">
        <v>594</v>
      </c>
      <c r="G68" s="22" t="s">
        <v>595</v>
      </c>
      <c r="H68" s="22" t="s">
        <v>596</v>
      </c>
      <c r="I68" s="22" t="s">
        <v>597</v>
      </c>
      <c r="J68" s="22" t="s">
        <v>598</v>
      </c>
      <c r="K68" s="21" t="s">
        <v>599</v>
      </c>
      <c r="L68" s="24" t="s">
        <v>134</v>
      </c>
      <c r="M68" s="21" t="s">
        <v>600</v>
      </c>
      <c r="N68" s="21">
        <v>21</v>
      </c>
      <c r="O68" s="21" t="s">
        <v>601</v>
      </c>
      <c r="P68" s="42" t="s">
        <v>172</v>
      </c>
      <c r="Q68" s="21" t="s">
        <v>601</v>
      </c>
      <c r="R68" s="21">
        <v>2102</v>
      </c>
      <c r="S68" s="21" t="s">
        <v>602</v>
      </c>
      <c r="T68" s="21" t="s">
        <v>611</v>
      </c>
      <c r="U68" s="21">
        <v>2102022</v>
      </c>
      <c r="V68" s="21">
        <v>2102022</v>
      </c>
      <c r="W68" s="103" t="s">
        <v>612</v>
      </c>
      <c r="X68" s="103" t="s">
        <v>613</v>
      </c>
      <c r="Y68" s="103" t="s">
        <v>614</v>
      </c>
      <c r="Z68" s="24" t="s">
        <v>615</v>
      </c>
      <c r="AA68" s="103">
        <v>210202200</v>
      </c>
      <c r="AB68" s="103">
        <v>210202200</v>
      </c>
      <c r="AC68" s="113"/>
      <c r="AD68" s="24" t="s">
        <v>104</v>
      </c>
      <c r="AE68" s="108" t="s">
        <v>616</v>
      </c>
      <c r="AF68" s="108"/>
      <c r="AG68" s="103" t="s">
        <v>612</v>
      </c>
      <c r="AH68" s="103"/>
      <c r="AI68" s="103"/>
      <c r="AJ68" s="103" t="s">
        <v>508</v>
      </c>
      <c r="AK68" s="103" t="s">
        <v>2453</v>
      </c>
      <c r="AL68" s="103">
        <v>1100</v>
      </c>
      <c r="AM68" s="24" t="s">
        <v>108</v>
      </c>
      <c r="AN68" s="108" t="s">
        <v>609</v>
      </c>
      <c r="AO68" s="109" t="s">
        <v>137</v>
      </c>
      <c r="AP68" s="24" t="s">
        <v>110</v>
      </c>
      <c r="AQ68" s="110">
        <v>80</v>
      </c>
      <c r="AR68" s="110">
        <v>340</v>
      </c>
      <c r="AS68" s="110">
        <v>340</v>
      </c>
      <c r="AT68" s="132">
        <v>340</v>
      </c>
      <c r="AU68" s="133"/>
      <c r="AV68" s="133"/>
      <c r="AW68" s="133"/>
      <c r="AX68" s="133"/>
      <c r="AY68" s="133"/>
      <c r="AZ68" s="133"/>
      <c r="BA68" s="133"/>
      <c r="BB68" s="133">
        <v>1250000000</v>
      </c>
      <c r="BC68" s="133">
        <f t="shared" si="119"/>
        <v>1250000000</v>
      </c>
      <c r="BD68" s="133">
        <f t="shared" si="60"/>
        <v>1250000000</v>
      </c>
      <c r="BE68" s="47"/>
      <c r="BF68" s="47"/>
      <c r="BG68" s="47"/>
      <c r="BH68" s="47"/>
      <c r="BI68" s="47"/>
      <c r="BJ68" s="47"/>
      <c r="BK68" s="107"/>
      <c r="BL68" s="47">
        <v>1250000000</v>
      </c>
      <c r="BM68" s="47">
        <f t="shared" si="120"/>
        <v>1250000000</v>
      </c>
      <c r="BN68" s="47">
        <f t="shared" si="62"/>
        <v>1250000000</v>
      </c>
      <c r="BO68" s="47"/>
      <c r="BP68" s="47"/>
      <c r="BQ68" s="47"/>
      <c r="BR68" s="47"/>
      <c r="BS68" s="47"/>
      <c r="BT68" s="47"/>
      <c r="BU68" s="47"/>
      <c r="BV68" s="47">
        <v>1200000000</v>
      </c>
      <c r="BW68" s="47">
        <f t="shared" si="121"/>
        <v>1200000000</v>
      </c>
      <c r="BX68" s="47">
        <f t="shared" si="64"/>
        <v>1200000000</v>
      </c>
      <c r="BY68" s="47"/>
      <c r="BZ68" s="47"/>
      <c r="CA68" s="47"/>
      <c r="CB68" s="47"/>
      <c r="CC68" s="47"/>
      <c r="CD68" s="47"/>
      <c r="CE68" s="47"/>
      <c r="CF68" s="47">
        <v>1250000000</v>
      </c>
      <c r="CG68" s="47">
        <f t="shared" si="122"/>
        <v>1250000000</v>
      </c>
      <c r="CH68" s="47">
        <f t="shared" si="66"/>
        <v>1250000000</v>
      </c>
      <c r="CI68" s="47">
        <f t="shared" si="123"/>
        <v>4950000000</v>
      </c>
      <c r="CJ68" s="47">
        <f t="shared" si="68"/>
        <v>4950000000</v>
      </c>
    </row>
    <row r="69" spans="1:88" s="48" customFormat="1" ht="67.5" customHeight="1" x14ac:dyDescent="0.25">
      <c r="A69" s="30" t="s">
        <v>617</v>
      </c>
      <c r="B69" s="19" t="s">
        <v>87</v>
      </c>
      <c r="C69" s="20" t="s">
        <v>88</v>
      </c>
      <c r="D69" s="19" t="s">
        <v>574</v>
      </c>
      <c r="E69" s="19" t="s">
        <v>593</v>
      </c>
      <c r="F69" s="23" t="s">
        <v>594</v>
      </c>
      <c r="G69" s="22" t="s">
        <v>595</v>
      </c>
      <c r="H69" s="22" t="s">
        <v>596</v>
      </c>
      <c r="I69" s="22" t="s">
        <v>597</v>
      </c>
      <c r="J69" s="22" t="s">
        <v>598</v>
      </c>
      <c r="K69" s="21" t="s">
        <v>599</v>
      </c>
      <c r="L69" s="24" t="s">
        <v>134</v>
      </c>
      <c r="M69" s="21" t="s">
        <v>600</v>
      </c>
      <c r="N69" s="21">
        <v>21</v>
      </c>
      <c r="O69" s="21" t="s">
        <v>601</v>
      </c>
      <c r="P69" s="42" t="s">
        <v>172</v>
      </c>
      <c r="Q69" s="21" t="s">
        <v>601</v>
      </c>
      <c r="R69" s="21">
        <v>2102</v>
      </c>
      <c r="S69" s="21" t="s">
        <v>602</v>
      </c>
      <c r="T69" s="21" t="s">
        <v>618</v>
      </c>
      <c r="U69" s="21">
        <v>2102021</v>
      </c>
      <c r="V69" s="21">
        <v>2102021</v>
      </c>
      <c r="W69" s="103" t="s">
        <v>619</v>
      </c>
      <c r="X69" s="103" t="s">
        <v>620</v>
      </c>
      <c r="Y69" s="103" t="s">
        <v>614</v>
      </c>
      <c r="Z69" s="24" t="s">
        <v>621</v>
      </c>
      <c r="AA69" s="103">
        <v>210202100</v>
      </c>
      <c r="AB69" s="103">
        <v>210202100</v>
      </c>
      <c r="AC69" s="113"/>
      <c r="AD69" s="24" t="s">
        <v>104</v>
      </c>
      <c r="AE69" s="108" t="s">
        <v>622</v>
      </c>
      <c r="AF69" s="108" t="s">
        <v>2402</v>
      </c>
      <c r="AG69" s="103" t="s">
        <v>619</v>
      </c>
      <c r="AH69" s="103"/>
      <c r="AI69" s="103"/>
      <c r="AJ69" s="103" t="s">
        <v>508</v>
      </c>
      <c r="AK69" s="103" t="s">
        <v>2453</v>
      </c>
      <c r="AL69" s="103">
        <v>8</v>
      </c>
      <c r="AM69" s="24" t="s">
        <v>108</v>
      </c>
      <c r="AN69" s="108" t="s">
        <v>609</v>
      </c>
      <c r="AO69" s="109" t="s">
        <v>137</v>
      </c>
      <c r="AP69" s="24" t="s">
        <v>332</v>
      </c>
      <c r="AQ69" s="110">
        <v>0</v>
      </c>
      <c r="AR69" s="110">
        <v>0</v>
      </c>
      <c r="AS69" s="110">
        <v>4</v>
      </c>
      <c r="AT69" s="132">
        <v>4</v>
      </c>
      <c r="AU69" s="133"/>
      <c r="AV69" s="133"/>
      <c r="AW69" s="133"/>
      <c r="AX69" s="133"/>
      <c r="AY69" s="133"/>
      <c r="AZ69" s="133"/>
      <c r="BA69" s="133"/>
      <c r="BB69" s="133"/>
      <c r="BC69" s="133">
        <f t="shared" si="119"/>
        <v>0</v>
      </c>
      <c r="BD69" s="133">
        <f t="shared" si="60"/>
        <v>0</v>
      </c>
      <c r="BE69" s="47"/>
      <c r="BF69" s="47"/>
      <c r="BG69" s="47"/>
      <c r="BH69" s="47"/>
      <c r="BI69" s="47"/>
      <c r="BJ69" s="47"/>
      <c r="BK69" s="47"/>
      <c r="BL69" s="47"/>
      <c r="BM69" s="47">
        <f t="shared" si="120"/>
        <v>0</v>
      </c>
      <c r="BN69" s="47">
        <f t="shared" si="62"/>
        <v>0</v>
      </c>
      <c r="BO69" s="47"/>
      <c r="BP69" s="47"/>
      <c r="BQ69" s="47"/>
      <c r="BR69" s="47"/>
      <c r="BS69" s="47"/>
      <c r="BT69" s="47"/>
      <c r="BU69" s="47"/>
      <c r="BV69" s="47">
        <v>1200000000</v>
      </c>
      <c r="BW69" s="47">
        <f t="shared" si="121"/>
        <v>1200000000</v>
      </c>
      <c r="BX69" s="47">
        <f t="shared" si="64"/>
        <v>1200000000</v>
      </c>
      <c r="BY69" s="47"/>
      <c r="BZ69" s="47"/>
      <c r="CA69" s="47"/>
      <c r="CB69" s="47"/>
      <c r="CC69" s="47"/>
      <c r="CD69" s="47"/>
      <c r="CE69" s="47">
        <v>10000000000</v>
      </c>
      <c r="CF69" s="47">
        <v>1250000000</v>
      </c>
      <c r="CG69" s="47">
        <f t="shared" si="122"/>
        <v>11250000000</v>
      </c>
      <c r="CH69" s="47">
        <f t="shared" si="66"/>
        <v>1250000000</v>
      </c>
      <c r="CI69" s="47">
        <f t="shared" si="123"/>
        <v>12450000000</v>
      </c>
      <c r="CJ69" s="47">
        <f t="shared" si="68"/>
        <v>2450000000</v>
      </c>
    </row>
    <row r="70" spans="1:88" s="48" customFormat="1" ht="67.5" customHeight="1" x14ac:dyDescent="0.25">
      <c r="A70" s="30" t="s">
        <v>623</v>
      </c>
      <c r="B70" s="19" t="s">
        <v>87</v>
      </c>
      <c r="C70" s="20" t="s">
        <v>88</v>
      </c>
      <c r="D70" s="19" t="s">
        <v>574</v>
      </c>
      <c r="E70" s="19" t="s">
        <v>593</v>
      </c>
      <c r="F70" s="23" t="s">
        <v>594</v>
      </c>
      <c r="G70" s="22" t="s">
        <v>595</v>
      </c>
      <c r="H70" s="22" t="s">
        <v>596</v>
      </c>
      <c r="I70" s="22" t="s">
        <v>597</v>
      </c>
      <c r="J70" s="22" t="s">
        <v>598</v>
      </c>
      <c r="K70" s="21" t="s">
        <v>599</v>
      </c>
      <c r="L70" s="24" t="s">
        <v>134</v>
      </c>
      <c r="M70" s="21" t="s">
        <v>600</v>
      </c>
      <c r="N70" s="21">
        <v>21</v>
      </c>
      <c r="O70" s="21" t="s">
        <v>601</v>
      </c>
      <c r="P70" s="42" t="s">
        <v>172</v>
      </c>
      <c r="Q70" s="21" t="s">
        <v>601</v>
      </c>
      <c r="R70" s="21">
        <v>2102</v>
      </c>
      <c r="S70" s="21" t="s">
        <v>602</v>
      </c>
      <c r="T70" s="21" t="s">
        <v>624</v>
      </c>
      <c r="U70" s="21">
        <v>2102045</v>
      </c>
      <c r="V70" s="21">
        <v>2102045</v>
      </c>
      <c r="W70" s="103" t="s">
        <v>625</v>
      </c>
      <c r="X70" s="103" t="s">
        <v>626</v>
      </c>
      <c r="Y70" s="103" t="s">
        <v>627</v>
      </c>
      <c r="Z70" s="24" t="s">
        <v>628</v>
      </c>
      <c r="AA70" s="103">
        <v>210204503</v>
      </c>
      <c r="AB70" s="103">
        <v>210204503</v>
      </c>
      <c r="AC70" s="113"/>
      <c r="AD70" s="24" t="s">
        <v>104</v>
      </c>
      <c r="AE70" s="108" t="s">
        <v>629</v>
      </c>
      <c r="AF70" s="108"/>
      <c r="AG70" s="103" t="s">
        <v>630</v>
      </c>
      <c r="AH70" s="103"/>
      <c r="AI70" s="103"/>
      <c r="AJ70" s="103" t="s">
        <v>107</v>
      </c>
      <c r="AK70" s="103" t="s">
        <v>2453</v>
      </c>
      <c r="AL70" s="103">
        <v>3000</v>
      </c>
      <c r="AM70" s="21" t="s">
        <v>108</v>
      </c>
      <c r="AN70" s="108" t="s">
        <v>609</v>
      </c>
      <c r="AO70" s="109" t="s">
        <v>137</v>
      </c>
      <c r="AP70" s="24" t="s">
        <v>110</v>
      </c>
      <c r="AQ70" s="110">
        <v>400</v>
      </c>
      <c r="AR70" s="110">
        <v>800</v>
      </c>
      <c r="AS70" s="110">
        <v>800</v>
      </c>
      <c r="AT70" s="132">
        <v>1000</v>
      </c>
      <c r="AU70" s="133"/>
      <c r="AV70" s="133"/>
      <c r="AW70" s="133"/>
      <c r="AX70" s="133"/>
      <c r="AY70" s="133"/>
      <c r="AZ70" s="133"/>
      <c r="BA70" s="133"/>
      <c r="BB70" s="133">
        <v>1250000000</v>
      </c>
      <c r="BC70" s="133">
        <f t="shared" si="119"/>
        <v>1250000000</v>
      </c>
      <c r="BD70" s="133">
        <f t="shared" si="60"/>
        <v>1250000000</v>
      </c>
      <c r="BE70" s="47"/>
      <c r="BF70" s="47"/>
      <c r="BG70" s="47"/>
      <c r="BH70" s="47"/>
      <c r="BI70" s="47"/>
      <c r="BJ70" s="47"/>
      <c r="BK70" s="47"/>
      <c r="BL70" s="47">
        <v>1250000000</v>
      </c>
      <c r="BM70" s="47">
        <f t="shared" si="120"/>
        <v>1250000000</v>
      </c>
      <c r="BN70" s="47">
        <f t="shared" si="62"/>
        <v>1250000000</v>
      </c>
      <c r="BO70" s="47"/>
      <c r="BP70" s="47"/>
      <c r="BQ70" s="47"/>
      <c r="BR70" s="47"/>
      <c r="BS70" s="47"/>
      <c r="BT70" s="47"/>
      <c r="BU70" s="47"/>
      <c r="BV70" s="47">
        <v>1200000000</v>
      </c>
      <c r="BW70" s="47">
        <f t="shared" si="121"/>
        <v>1200000000</v>
      </c>
      <c r="BX70" s="47">
        <f t="shared" si="64"/>
        <v>1200000000</v>
      </c>
      <c r="BY70" s="47"/>
      <c r="BZ70" s="47"/>
      <c r="CA70" s="47"/>
      <c r="CB70" s="47"/>
      <c r="CC70" s="47"/>
      <c r="CD70" s="47"/>
      <c r="CE70" s="47"/>
      <c r="CF70" s="47">
        <v>1250000000</v>
      </c>
      <c r="CG70" s="47">
        <f t="shared" si="122"/>
        <v>1250000000</v>
      </c>
      <c r="CH70" s="47">
        <f t="shared" si="66"/>
        <v>1250000000</v>
      </c>
      <c r="CI70" s="47">
        <f t="shared" si="123"/>
        <v>4950000000</v>
      </c>
      <c r="CJ70" s="47">
        <f t="shared" si="68"/>
        <v>4950000000</v>
      </c>
    </row>
    <row r="71" spans="1:88" s="48" customFormat="1" ht="67.5" customHeight="1" x14ac:dyDescent="0.25">
      <c r="A71" s="30" t="s">
        <v>631</v>
      </c>
      <c r="B71" s="19" t="s">
        <v>87</v>
      </c>
      <c r="C71" s="20" t="s">
        <v>88</v>
      </c>
      <c r="D71" s="19" t="s">
        <v>574</v>
      </c>
      <c r="E71" s="19" t="s">
        <v>593</v>
      </c>
      <c r="F71" s="23" t="s">
        <v>594</v>
      </c>
      <c r="G71" s="22" t="s">
        <v>595</v>
      </c>
      <c r="H71" s="22" t="s">
        <v>596</v>
      </c>
      <c r="I71" s="22" t="s">
        <v>632</v>
      </c>
      <c r="J71" s="22" t="s">
        <v>633</v>
      </c>
      <c r="K71" s="134" t="s">
        <v>634</v>
      </c>
      <c r="L71" s="24" t="s">
        <v>95</v>
      </c>
      <c r="M71" s="134" t="s">
        <v>635</v>
      </c>
      <c r="N71" s="21">
        <v>21</v>
      </c>
      <c r="O71" s="21" t="s">
        <v>601</v>
      </c>
      <c r="P71" s="42" t="s">
        <v>172</v>
      </c>
      <c r="Q71" s="21" t="s">
        <v>601</v>
      </c>
      <c r="R71" s="21">
        <v>2102</v>
      </c>
      <c r="S71" s="21" t="s">
        <v>602</v>
      </c>
      <c r="T71" s="21" t="s">
        <v>636</v>
      </c>
      <c r="U71" s="21">
        <v>2102044</v>
      </c>
      <c r="V71" s="21">
        <v>2102044</v>
      </c>
      <c r="W71" s="103" t="s">
        <v>637</v>
      </c>
      <c r="X71" s="103" t="s">
        <v>638</v>
      </c>
      <c r="Y71" s="103" t="s">
        <v>627</v>
      </c>
      <c r="Z71" s="24" t="s">
        <v>639</v>
      </c>
      <c r="AA71" s="103">
        <v>210204401</v>
      </c>
      <c r="AB71" s="103">
        <v>210204401</v>
      </c>
      <c r="AC71" s="113"/>
      <c r="AD71" s="24" t="s">
        <v>104</v>
      </c>
      <c r="AE71" s="108" t="s">
        <v>640</v>
      </c>
      <c r="AF71" s="108"/>
      <c r="AG71" s="103" t="s">
        <v>641</v>
      </c>
      <c r="AH71" s="103"/>
      <c r="AI71" s="103"/>
      <c r="AJ71" s="103" t="s">
        <v>107</v>
      </c>
      <c r="AK71" s="103" t="s">
        <v>2453</v>
      </c>
      <c r="AL71" s="103">
        <v>1200</v>
      </c>
      <c r="AM71" s="21" t="s">
        <v>108</v>
      </c>
      <c r="AN71" s="108" t="s">
        <v>609</v>
      </c>
      <c r="AO71" s="109" t="s">
        <v>137</v>
      </c>
      <c r="AP71" s="24" t="s">
        <v>110</v>
      </c>
      <c r="AQ71" s="110">
        <v>45</v>
      </c>
      <c r="AR71" s="110">
        <v>555</v>
      </c>
      <c r="AS71" s="110">
        <v>300</v>
      </c>
      <c r="AT71" s="132">
        <v>300</v>
      </c>
      <c r="AU71" s="133">
        <v>283647606.72000003</v>
      </c>
      <c r="AV71" s="133"/>
      <c r="AW71" s="133"/>
      <c r="AX71" s="133"/>
      <c r="AY71" s="133"/>
      <c r="AZ71" s="133"/>
      <c r="BA71" s="133"/>
      <c r="BB71" s="133"/>
      <c r="BC71" s="133">
        <f t="shared" si="119"/>
        <v>283647606.72000003</v>
      </c>
      <c r="BD71" s="133">
        <f t="shared" si="60"/>
        <v>283647606.72000003</v>
      </c>
      <c r="BE71" s="47">
        <v>280000000</v>
      </c>
      <c r="BF71" s="47"/>
      <c r="BG71" s="47"/>
      <c r="BH71" s="47"/>
      <c r="BI71" s="47"/>
      <c r="BJ71" s="47"/>
      <c r="BK71" s="47"/>
      <c r="BL71" s="47"/>
      <c r="BM71" s="47">
        <f t="shared" si="120"/>
        <v>280000000</v>
      </c>
      <c r="BN71" s="47">
        <f t="shared" si="62"/>
        <v>280000000</v>
      </c>
      <c r="BO71" s="47">
        <v>280000000</v>
      </c>
      <c r="BP71" s="47"/>
      <c r="BQ71" s="47"/>
      <c r="BR71" s="47"/>
      <c r="BS71" s="47"/>
      <c r="BT71" s="47"/>
      <c r="BU71" s="47"/>
      <c r="BV71" s="47"/>
      <c r="BW71" s="47">
        <f t="shared" si="121"/>
        <v>280000000</v>
      </c>
      <c r="BX71" s="47">
        <f t="shared" si="64"/>
        <v>280000000</v>
      </c>
      <c r="BY71" s="47">
        <v>280000000</v>
      </c>
      <c r="BZ71" s="47"/>
      <c r="CA71" s="47"/>
      <c r="CB71" s="47"/>
      <c r="CC71" s="47"/>
      <c r="CD71" s="47"/>
      <c r="CE71" s="47"/>
      <c r="CF71" s="47"/>
      <c r="CG71" s="47">
        <f t="shared" si="122"/>
        <v>280000000</v>
      </c>
      <c r="CH71" s="47">
        <f t="shared" si="66"/>
        <v>280000000</v>
      </c>
      <c r="CI71" s="47">
        <f t="shared" si="123"/>
        <v>1123647606.72</v>
      </c>
      <c r="CJ71" s="47">
        <f t="shared" si="68"/>
        <v>1123647606.72</v>
      </c>
    </row>
    <row r="72" spans="1:88" s="48" customFormat="1" ht="67.5" customHeight="1" x14ac:dyDescent="0.25">
      <c r="A72" s="30" t="s">
        <v>642</v>
      </c>
      <c r="B72" s="19" t="s">
        <v>87</v>
      </c>
      <c r="C72" s="20" t="s">
        <v>88</v>
      </c>
      <c r="D72" s="19" t="s">
        <v>574</v>
      </c>
      <c r="E72" s="19" t="s">
        <v>593</v>
      </c>
      <c r="F72" s="23" t="s">
        <v>594</v>
      </c>
      <c r="G72" s="22" t="s">
        <v>595</v>
      </c>
      <c r="H72" s="22" t="s">
        <v>596</v>
      </c>
      <c r="I72" s="22" t="s">
        <v>632</v>
      </c>
      <c r="J72" s="22" t="s">
        <v>643</v>
      </c>
      <c r="K72" s="134" t="s">
        <v>644</v>
      </c>
      <c r="L72" s="24" t="s">
        <v>95</v>
      </c>
      <c r="M72" s="134" t="s">
        <v>635</v>
      </c>
      <c r="N72" s="21">
        <v>21</v>
      </c>
      <c r="O72" s="21" t="s">
        <v>601</v>
      </c>
      <c r="P72" s="42" t="s">
        <v>172</v>
      </c>
      <c r="Q72" s="21" t="s">
        <v>601</v>
      </c>
      <c r="R72" s="21">
        <v>2102</v>
      </c>
      <c r="S72" s="21" t="s">
        <v>602</v>
      </c>
      <c r="T72" s="21" t="s">
        <v>645</v>
      </c>
      <c r="U72" s="21">
        <v>2102044</v>
      </c>
      <c r="V72" s="21">
        <v>2102044</v>
      </c>
      <c r="W72" s="103" t="s">
        <v>646</v>
      </c>
      <c r="X72" s="103" t="s">
        <v>638</v>
      </c>
      <c r="Y72" s="103" t="s">
        <v>627</v>
      </c>
      <c r="Z72" s="24" t="s">
        <v>647</v>
      </c>
      <c r="AA72" s="103">
        <v>210204402</v>
      </c>
      <c r="AB72" s="103">
        <v>210204402</v>
      </c>
      <c r="AC72" s="113"/>
      <c r="AD72" s="24" t="s">
        <v>104</v>
      </c>
      <c r="AE72" s="108" t="s">
        <v>648</v>
      </c>
      <c r="AF72" s="108"/>
      <c r="AG72" s="103" t="s">
        <v>649</v>
      </c>
      <c r="AH72" s="103"/>
      <c r="AI72" s="103"/>
      <c r="AJ72" s="103" t="s">
        <v>107</v>
      </c>
      <c r="AK72" s="103" t="s">
        <v>2453</v>
      </c>
      <c r="AL72" s="103">
        <v>7500</v>
      </c>
      <c r="AM72" s="21" t="s">
        <v>108</v>
      </c>
      <c r="AN72" s="108" t="s">
        <v>609</v>
      </c>
      <c r="AO72" s="109" t="s">
        <v>137</v>
      </c>
      <c r="AP72" s="24" t="s">
        <v>110</v>
      </c>
      <c r="AQ72" s="110">
        <v>1000</v>
      </c>
      <c r="AR72" s="110">
        <v>2000</v>
      </c>
      <c r="AS72" s="110">
        <v>2000</v>
      </c>
      <c r="AT72" s="132">
        <v>2500</v>
      </c>
      <c r="AU72" s="133"/>
      <c r="AV72" s="133"/>
      <c r="AW72" s="133"/>
      <c r="AX72" s="133"/>
      <c r="AY72" s="133"/>
      <c r="AZ72" s="133"/>
      <c r="BA72" s="133"/>
      <c r="BB72" s="133">
        <v>1250000000</v>
      </c>
      <c r="BC72" s="133">
        <f t="shared" si="119"/>
        <v>1250000000</v>
      </c>
      <c r="BD72" s="133">
        <f t="shared" si="60"/>
        <v>1250000000</v>
      </c>
      <c r="BE72" s="47"/>
      <c r="BF72" s="47"/>
      <c r="BG72" s="47"/>
      <c r="BH72" s="47"/>
      <c r="BI72" s="47"/>
      <c r="BJ72" s="47"/>
      <c r="BK72" s="47"/>
      <c r="BL72" s="47">
        <v>1250000000</v>
      </c>
      <c r="BM72" s="47">
        <f t="shared" si="120"/>
        <v>1250000000</v>
      </c>
      <c r="BN72" s="47">
        <f t="shared" si="62"/>
        <v>1250000000</v>
      </c>
      <c r="BO72" s="47"/>
      <c r="BP72" s="47"/>
      <c r="BQ72" s="47"/>
      <c r="BR72" s="47"/>
      <c r="BS72" s="47"/>
      <c r="BT72" s="47"/>
      <c r="BU72" s="47"/>
      <c r="BV72" s="47">
        <v>998000000</v>
      </c>
      <c r="BW72" s="47">
        <f t="shared" si="121"/>
        <v>998000000</v>
      </c>
      <c r="BX72" s="47">
        <f t="shared" si="64"/>
        <v>998000000</v>
      </c>
      <c r="BY72" s="47"/>
      <c r="BZ72" s="47"/>
      <c r="CA72" s="47"/>
      <c r="CB72" s="47"/>
      <c r="CC72" s="47"/>
      <c r="CD72" s="47"/>
      <c r="CE72" s="47"/>
      <c r="CF72" s="47">
        <v>1250000000</v>
      </c>
      <c r="CG72" s="47">
        <f t="shared" si="122"/>
        <v>1250000000</v>
      </c>
      <c r="CH72" s="47">
        <f t="shared" si="66"/>
        <v>1250000000</v>
      </c>
      <c r="CI72" s="47">
        <f t="shared" si="123"/>
        <v>4748000000</v>
      </c>
      <c r="CJ72" s="47">
        <f t="shared" si="68"/>
        <v>4748000000</v>
      </c>
    </row>
    <row r="73" spans="1:88" s="48" customFormat="1" ht="67.5" customHeight="1" x14ac:dyDescent="0.25">
      <c r="A73" s="30" t="s">
        <v>650</v>
      </c>
      <c r="B73" s="19" t="s">
        <v>87</v>
      </c>
      <c r="C73" s="20" t="s">
        <v>88</v>
      </c>
      <c r="D73" s="19" t="s">
        <v>574</v>
      </c>
      <c r="E73" s="19" t="s">
        <v>593</v>
      </c>
      <c r="F73" s="23" t="s">
        <v>594</v>
      </c>
      <c r="G73" s="22" t="s">
        <v>595</v>
      </c>
      <c r="H73" s="22" t="s">
        <v>596</v>
      </c>
      <c r="I73" s="22" t="s">
        <v>651</v>
      </c>
      <c r="J73" s="22" t="s">
        <v>652</v>
      </c>
      <c r="K73" s="21">
        <v>464.22</v>
      </c>
      <c r="L73" s="24" t="s">
        <v>653</v>
      </c>
      <c r="M73" s="21">
        <v>1464.22</v>
      </c>
      <c r="N73" s="21">
        <v>21</v>
      </c>
      <c r="O73" s="21" t="s">
        <v>601</v>
      </c>
      <c r="P73" s="42" t="s">
        <v>172</v>
      </c>
      <c r="Q73" s="21" t="s">
        <v>601</v>
      </c>
      <c r="R73" s="21">
        <v>2102</v>
      </c>
      <c r="S73" s="21" t="s">
        <v>602</v>
      </c>
      <c r="T73" s="21" t="s">
        <v>654</v>
      </c>
      <c r="U73" s="21">
        <v>2102058</v>
      </c>
      <c r="V73" s="21">
        <v>2102058</v>
      </c>
      <c r="W73" s="103" t="s">
        <v>655</v>
      </c>
      <c r="X73" s="103" t="s">
        <v>656</v>
      </c>
      <c r="Y73" s="103" t="s">
        <v>446</v>
      </c>
      <c r="Z73" s="24" t="s">
        <v>657</v>
      </c>
      <c r="AA73" s="103">
        <v>210205800</v>
      </c>
      <c r="AB73" s="103">
        <v>210205800</v>
      </c>
      <c r="AC73" s="113"/>
      <c r="AD73" s="24" t="s">
        <v>104</v>
      </c>
      <c r="AE73" s="108" t="s">
        <v>658</v>
      </c>
      <c r="AF73" s="108" t="s">
        <v>2403</v>
      </c>
      <c r="AG73" s="103" t="s">
        <v>655</v>
      </c>
      <c r="AH73" s="103"/>
      <c r="AI73" s="103"/>
      <c r="AJ73" s="103" t="s">
        <v>107</v>
      </c>
      <c r="AK73" s="103" t="s">
        <v>2453</v>
      </c>
      <c r="AL73" s="103">
        <v>150</v>
      </c>
      <c r="AM73" s="21" t="s">
        <v>108</v>
      </c>
      <c r="AN73" s="108" t="s">
        <v>609</v>
      </c>
      <c r="AO73" s="109" t="s">
        <v>137</v>
      </c>
      <c r="AP73" s="24" t="s">
        <v>332</v>
      </c>
      <c r="AQ73" s="110">
        <v>7</v>
      </c>
      <c r="AR73" s="110">
        <v>8</v>
      </c>
      <c r="AS73" s="110">
        <v>38</v>
      </c>
      <c r="AT73" s="132">
        <v>97</v>
      </c>
      <c r="AU73" s="133">
        <v>200000000</v>
      </c>
      <c r="AV73" s="133"/>
      <c r="AW73" s="133"/>
      <c r="AX73" s="133"/>
      <c r="AY73" s="133"/>
      <c r="AZ73" s="133"/>
      <c r="BA73" s="133"/>
      <c r="BB73" s="133"/>
      <c r="BC73" s="133">
        <f t="shared" si="119"/>
        <v>200000000</v>
      </c>
      <c r="BD73" s="133">
        <f t="shared" si="60"/>
        <v>200000000</v>
      </c>
      <c r="BE73" s="47">
        <v>213720000</v>
      </c>
      <c r="BF73" s="47"/>
      <c r="BG73" s="47"/>
      <c r="BH73" s="47"/>
      <c r="BI73" s="47"/>
      <c r="BJ73" s="47"/>
      <c r="BK73" s="47"/>
      <c r="BL73" s="47"/>
      <c r="BM73" s="47">
        <f t="shared" si="120"/>
        <v>213720000</v>
      </c>
      <c r="BN73" s="47">
        <f t="shared" si="62"/>
        <v>213720000</v>
      </c>
      <c r="BO73" s="47">
        <v>156120000</v>
      </c>
      <c r="BP73" s="47"/>
      <c r="BQ73" s="47"/>
      <c r="BR73" s="47"/>
      <c r="BS73" s="47"/>
      <c r="BT73" s="47"/>
      <c r="BU73" s="47"/>
      <c r="BV73" s="47"/>
      <c r="BW73" s="47">
        <f t="shared" si="121"/>
        <v>156120000</v>
      </c>
      <c r="BX73" s="47">
        <f t="shared" si="64"/>
        <v>156120000</v>
      </c>
      <c r="BY73" s="47">
        <v>103920000</v>
      </c>
      <c r="BZ73" s="47"/>
      <c r="CA73" s="47"/>
      <c r="CB73" s="47"/>
      <c r="CC73" s="47"/>
      <c r="CD73" s="47"/>
      <c r="CE73" s="47">
        <v>5198193433.0900002</v>
      </c>
      <c r="CF73" s="47"/>
      <c r="CG73" s="47">
        <f t="shared" si="122"/>
        <v>5302113433.0900002</v>
      </c>
      <c r="CH73" s="47">
        <f t="shared" si="66"/>
        <v>103920000</v>
      </c>
      <c r="CI73" s="47">
        <f t="shared" si="123"/>
        <v>5871953433.0900002</v>
      </c>
      <c r="CJ73" s="47">
        <f t="shared" si="68"/>
        <v>673760000</v>
      </c>
    </row>
    <row r="74" spans="1:88" s="79" customFormat="1" ht="57.75" customHeight="1" x14ac:dyDescent="0.25">
      <c r="A74" s="19" t="s">
        <v>659</v>
      </c>
      <c r="B74" s="19" t="s">
        <v>87</v>
      </c>
      <c r="C74" s="20" t="s">
        <v>88</v>
      </c>
      <c r="D74" s="19" t="s">
        <v>574</v>
      </c>
      <c r="E74" s="19" t="s">
        <v>593</v>
      </c>
      <c r="F74" s="23" t="s">
        <v>594</v>
      </c>
      <c r="G74" s="22" t="s">
        <v>595</v>
      </c>
      <c r="H74" s="22" t="s">
        <v>596</v>
      </c>
      <c r="I74" s="22" t="s">
        <v>651</v>
      </c>
      <c r="J74" s="22" t="s">
        <v>652</v>
      </c>
      <c r="K74" s="21">
        <v>464.22</v>
      </c>
      <c r="L74" s="21" t="s">
        <v>653</v>
      </c>
      <c r="M74" s="21">
        <v>1464.22</v>
      </c>
      <c r="N74" s="21">
        <v>21</v>
      </c>
      <c r="O74" s="21" t="s">
        <v>601</v>
      </c>
      <c r="P74" s="42" t="s">
        <v>172</v>
      </c>
      <c r="Q74" s="21" t="s">
        <v>601</v>
      </c>
      <c r="R74" s="21">
        <v>2102</v>
      </c>
      <c r="S74" s="21" t="s">
        <v>602</v>
      </c>
      <c r="T74" s="21" t="s">
        <v>660</v>
      </c>
      <c r="U74" s="21">
        <v>2102062</v>
      </c>
      <c r="V74" s="21">
        <v>2102062</v>
      </c>
      <c r="W74" s="103" t="s">
        <v>661</v>
      </c>
      <c r="X74" s="103" t="s">
        <v>662</v>
      </c>
      <c r="Y74" s="103" t="s">
        <v>663</v>
      </c>
      <c r="Z74" s="21" t="s">
        <v>664</v>
      </c>
      <c r="AA74" s="103">
        <v>210206201</v>
      </c>
      <c r="AB74" s="103">
        <v>210206201</v>
      </c>
      <c r="AC74" s="113"/>
      <c r="AD74" s="24" t="s">
        <v>104</v>
      </c>
      <c r="AE74" s="108" t="s">
        <v>665</v>
      </c>
      <c r="AF74" s="108"/>
      <c r="AG74" s="103" t="s">
        <v>666</v>
      </c>
      <c r="AH74" s="103"/>
      <c r="AI74" s="103"/>
      <c r="AJ74" s="103" t="s">
        <v>653</v>
      </c>
      <c r="AK74" s="103" t="s">
        <v>2453</v>
      </c>
      <c r="AL74" s="103">
        <v>1000</v>
      </c>
      <c r="AM74" s="21" t="s">
        <v>108</v>
      </c>
      <c r="AN74" s="108" t="s">
        <v>609</v>
      </c>
      <c r="AO74" s="109" t="s">
        <v>137</v>
      </c>
      <c r="AP74" s="24" t="s">
        <v>110</v>
      </c>
      <c r="AQ74" s="110">
        <v>10</v>
      </c>
      <c r="AR74" s="110">
        <v>200</v>
      </c>
      <c r="AS74" s="110">
        <v>395</v>
      </c>
      <c r="AT74" s="110">
        <v>395</v>
      </c>
      <c r="AU74" s="135">
        <v>99365394.430000007</v>
      </c>
      <c r="AV74" s="135"/>
      <c r="AW74" s="135"/>
      <c r="AX74" s="135"/>
      <c r="AY74" s="135"/>
      <c r="AZ74" s="135"/>
      <c r="BA74" s="135"/>
      <c r="BB74" s="135"/>
      <c r="BC74" s="135">
        <f t="shared" si="119"/>
        <v>99365394.430000007</v>
      </c>
      <c r="BD74" s="135">
        <f t="shared" si="60"/>
        <v>99365394.430000007</v>
      </c>
      <c r="BE74" s="26">
        <v>84080000</v>
      </c>
      <c r="BF74" s="26"/>
      <c r="BG74" s="26"/>
      <c r="BH74" s="26"/>
      <c r="BI74" s="26"/>
      <c r="BJ74" s="26"/>
      <c r="BK74" s="26"/>
      <c r="BL74" s="26"/>
      <c r="BM74" s="26">
        <f t="shared" si="120"/>
        <v>84080000</v>
      </c>
      <c r="BN74" s="26">
        <f t="shared" si="62"/>
        <v>84080000</v>
      </c>
      <c r="BO74" s="26">
        <v>84080000</v>
      </c>
      <c r="BP74" s="26"/>
      <c r="BQ74" s="26"/>
      <c r="BR74" s="26"/>
      <c r="BS74" s="26"/>
      <c r="BT74" s="26"/>
      <c r="BU74" s="26"/>
      <c r="BV74" s="26"/>
      <c r="BW74" s="26">
        <f t="shared" si="121"/>
        <v>84080000</v>
      </c>
      <c r="BX74" s="26">
        <f t="shared" si="64"/>
        <v>84080000</v>
      </c>
      <c r="BY74" s="26">
        <v>84080000</v>
      </c>
      <c r="BZ74" s="26"/>
      <c r="CA74" s="26"/>
      <c r="CB74" s="26"/>
      <c r="CC74" s="26"/>
      <c r="CD74" s="26"/>
      <c r="CE74" s="26"/>
      <c r="CF74" s="26"/>
      <c r="CG74" s="26">
        <f t="shared" si="122"/>
        <v>84080000</v>
      </c>
      <c r="CH74" s="26">
        <f t="shared" si="66"/>
        <v>84080000</v>
      </c>
      <c r="CI74" s="26">
        <f t="shared" si="123"/>
        <v>351605394.43000001</v>
      </c>
      <c r="CJ74" s="26">
        <f t="shared" si="68"/>
        <v>351605394.43000001</v>
      </c>
    </row>
    <row r="75" spans="1:88" s="41" customFormat="1" ht="20.25" customHeight="1" x14ac:dyDescent="0.25">
      <c r="A75" s="69"/>
      <c r="B75" s="69"/>
      <c r="C75" s="81"/>
      <c r="D75" s="114"/>
      <c r="E75" s="114"/>
      <c r="F75" s="83"/>
      <c r="G75" s="82"/>
      <c r="H75" s="82"/>
      <c r="I75" s="82"/>
      <c r="J75" s="82"/>
      <c r="K75" s="74"/>
      <c r="L75" s="74"/>
      <c r="M75" s="74"/>
      <c r="N75" s="74"/>
      <c r="O75" s="74"/>
      <c r="P75" s="136"/>
      <c r="Q75" s="74"/>
      <c r="R75" s="74">
        <v>2101</v>
      </c>
      <c r="S75" s="74"/>
      <c r="T75" s="74"/>
      <c r="U75" s="74"/>
      <c r="V75" s="74"/>
      <c r="W75" s="118"/>
      <c r="X75" s="118"/>
      <c r="Y75" s="118"/>
      <c r="Z75" s="118"/>
      <c r="AA75" s="118"/>
      <c r="AB75" s="118"/>
      <c r="AC75" s="118"/>
      <c r="AD75" s="120"/>
      <c r="AE75" s="117"/>
      <c r="AF75" s="117"/>
      <c r="AG75" s="118"/>
      <c r="AH75" s="118"/>
      <c r="AI75" s="118"/>
      <c r="AJ75" s="118"/>
      <c r="AK75" s="118"/>
      <c r="AL75" s="118"/>
      <c r="AM75" s="120"/>
      <c r="AN75" s="117"/>
      <c r="AO75" s="118"/>
      <c r="AP75" s="118"/>
      <c r="AQ75" s="118"/>
      <c r="AR75" s="118"/>
      <c r="AS75" s="118"/>
      <c r="AT75" s="118"/>
      <c r="AU75" s="137">
        <f t="shared" ref="AU75:BC75" si="124">SUM(AU76:AU77)</f>
        <v>0</v>
      </c>
      <c r="AV75" s="137">
        <f t="shared" si="124"/>
        <v>0</v>
      </c>
      <c r="AW75" s="137">
        <f t="shared" si="124"/>
        <v>0</v>
      </c>
      <c r="AX75" s="137">
        <f t="shared" si="124"/>
        <v>0</v>
      </c>
      <c r="AY75" s="137">
        <f t="shared" si="124"/>
        <v>0</v>
      </c>
      <c r="AZ75" s="137">
        <f t="shared" si="124"/>
        <v>0</v>
      </c>
      <c r="BA75" s="137">
        <f t="shared" si="124"/>
        <v>0</v>
      </c>
      <c r="BB75" s="137">
        <f t="shared" si="124"/>
        <v>0</v>
      </c>
      <c r="BC75" s="137">
        <f t="shared" si="124"/>
        <v>0</v>
      </c>
      <c r="BD75" s="137">
        <f t="shared" si="60"/>
        <v>0</v>
      </c>
      <c r="BE75" s="137">
        <f t="shared" ref="BE75:BM75" si="125">SUM(BE76:BE77)</f>
        <v>263466000</v>
      </c>
      <c r="BF75" s="137">
        <f t="shared" si="125"/>
        <v>0</v>
      </c>
      <c r="BG75" s="137">
        <f t="shared" si="125"/>
        <v>0</v>
      </c>
      <c r="BH75" s="137">
        <f t="shared" si="125"/>
        <v>0</v>
      </c>
      <c r="BI75" s="137">
        <f t="shared" si="125"/>
        <v>0</v>
      </c>
      <c r="BJ75" s="137">
        <f t="shared" si="125"/>
        <v>0</v>
      </c>
      <c r="BK75" s="137">
        <f t="shared" si="125"/>
        <v>6527269500</v>
      </c>
      <c r="BL75" s="137">
        <f t="shared" si="125"/>
        <v>0</v>
      </c>
      <c r="BM75" s="137">
        <f t="shared" si="125"/>
        <v>6790735500</v>
      </c>
      <c r="BN75" s="137">
        <f t="shared" si="62"/>
        <v>263466000</v>
      </c>
      <c r="BO75" s="137">
        <f t="shared" ref="BO75:BW75" si="126">SUM(BO76:BO77)</f>
        <v>186534000</v>
      </c>
      <c r="BP75" s="137">
        <f t="shared" si="126"/>
        <v>0</v>
      </c>
      <c r="BQ75" s="137">
        <f t="shared" si="126"/>
        <v>0</v>
      </c>
      <c r="BR75" s="137">
        <f t="shared" si="126"/>
        <v>0</v>
      </c>
      <c r="BS75" s="137">
        <f t="shared" si="126"/>
        <v>0</v>
      </c>
      <c r="BT75" s="137">
        <f t="shared" si="126"/>
        <v>0</v>
      </c>
      <c r="BU75" s="137">
        <f t="shared" si="126"/>
        <v>1000000000</v>
      </c>
      <c r="BV75" s="137">
        <f t="shared" si="126"/>
        <v>0</v>
      </c>
      <c r="BW75" s="137">
        <f t="shared" si="126"/>
        <v>1186534000</v>
      </c>
      <c r="BX75" s="137">
        <f t="shared" si="64"/>
        <v>186534000</v>
      </c>
      <c r="BY75" s="137">
        <f t="shared" ref="BY75:CG75" si="127">SUM(BY76:BY77)</f>
        <v>0</v>
      </c>
      <c r="BZ75" s="137">
        <f t="shared" si="127"/>
        <v>0</v>
      </c>
      <c r="CA75" s="137">
        <f t="shared" si="127"/>
        <v>0</v>
      </c>
      <c r="CB75" s="137">
        <f t="shared" si="127"/>
        <v>0</v>
      </c>
      <c r="CC75" s="137">
        <f t="shared" si="127"/>
        <v>0</v>
      </c>
      <c r="CD75" s="137">
        <f t="shared" si="127"/>
        <v>0</v>
      </c>
      <c r="CE75" s="137">
        <f t="shared" si="127"/>
        <v>0</v>
      </c>
      <c r="CF75" s="137">
        <f t="shared" si="127"/>
        <v>0</v>
      </c>
      <c r="CG75" s="137">
        <f t="shared" si="127"/>
        <v>0</v>
      </c>
      <c r="CH75" s="137">
        <f t="shared" si="66"/>
        <v>0</v>
      </c>
      <c r="CI75" s="137">
        <f>SUM(CI76:CI77)</f>
        <v>7977269500</v>
      </c>
      <c r="CJ75" s="137">
        <f t="shared" si="68"/>
        <v>450000000</v>
      </c>
    </row>
    <row r="76" spans="1:88" s="36" customFormat="1" ht="48.75" customHeight="1" x14ac:dyDescent="0.25">
      <c r="A76" s="30" t="s">
        <v>667</v>
      </c>
      <c r="B76" s="30" t="s">
        <v>87</v>
      </c>
      <c r="C76" s="31" t="s">
        <v>88</v>
      </c>
      <c r="D76" s="30" t="s">
        <v>574</v>
      </c>
      <c r="E76" s="19" t="s">
        <v>593</v>
      </c>
      <c r="F76" s="66" t="s">
        <v>594</v>
      </c>
      <c r="G76" s="28" t="s">
        <v>595</v>
      </c>
      <c r="H76" s="28" t="s">
        <v>596</v>
      </c>
      <c r="I76" s="28" t="s">
        <v>668</v>
      </c>
      <c r="J76" s="28" t="s">
        <v>669</v>
      </c>
      <c r="K76" s="67" t="s">
        <v>670</v>
      </c>
      <c r="L76" s="24" t="s">
        <v>95</v>
      </c>
      <c r="M76" s="138" t="s">
        <v>584</v>
      </c>
      <c r="N76" s="24">
        <v>21</v>
      </c>
      <c r="O76" s="24" t="s">
        <v>601</v>
      </c>
      <c r="P76" s="67" t="s">
        <v>172</v>
      </c>
      <c r="Q76" s="24" t="s">
        <v>601</v>
      </c>
      <c r="R76" s="24">
        <v>2101</v>
      </c>
      <c r="S76" s="24" t="s">
        <v>671</v>
      </c>
      <c r="T76" s="24" t="s">
        <v>672</v>
      </c>
      <c r="U76" s="24">
        <v>2101012</v>
      </c>
      <c r="V76" s="24">
        <v>2101012</v>
      </c>
      <c r="W76" s="113" t="s">
        <v>673</v>
      </c>
      <c r="X76" s="113" t="s">
        <v>674</v>
      </c>
      <c r="Y76" s="113" t="s">
        <v>663</v>
      </c>
      <c r="Z76" s="24" t="s">
        <v>675</v>
      </c>
      <c r="AA76" s="113">
        <v>210101200</v>
      </c>
      <c r="AB76" s="113">
        <v>210101200</v>
      </c>
      <c r="AC76" s="113"/>
      <c r="AD76" s="24" t="s">
        <v>104</v>
      </c>
      <c r="AE76" s="112" t="s">
        <v>676</v>
      </c>
      <c r="AF76" s="112" t="s">
        <v>2404</v>
      </c>
      <c r="AG76" s="113" t="s">
        <v>677</v>
      </c>
      <c r="AH76" s="113"/>
      <c r="AI76" s="113"/>
      <c r="AJ76" s="113" t="s">
        <v>107</v>
      </c>
      <c r="AK76" s="103" t="s">
        <v>2453</v>
      </c>
      <c r="AL76" s="113">
        <v>10000</v>
      </c>
      <c r="AM76" s="24" t="s">
        <v>108</v>
      </c>
      <c r="AN76" s="112" t="s">
        <v>609</v>
      </c>
      <c r="AO76" s="113"/>
      <c r="AP76" s="24" t="s">
        <v>332</v>
      </c>
      <c r="AQ76" s="132">
        <v>0</v>
      </c>
      <c r="AR76" s="132">
        <v>5000</v>
      </c>
      <c r="AS76" s="132">
        <v>5000</v>
      </c>
      <c r="AT76" s="132">
        <v>0</v>
      </c>
      <c r="AU76" s="133"/>
      <c r="AV76" s="133"/>
      <c r="AW76" s="133"/>
      <c r="AX76" s="133"/>
      <c r="AY76" s="133"/>
      <c r="AZ76" s="133"/>
      <c r="BA76" s="133"/>
      <c r="BB76" s="133"/>
      <c r="BC76" s="133">
        <f>SUM(AU76:BB76)</f>
        <v>0</v>
      </c>
      <c r="BD76" s="133">
        <f t="shared" si="60"/>
        <v>0</v>
      </c>
      <c r="BE76" s="47">
        <v>263466000</v>
      </c>
      <c r="BF76" s="47"/>
      <c r="BG76" s="47"/>
      <c r="BH76" s="47"/>
      <c r="BI76" s="47"/>
      <c r="BJ76" s="47"/>
      <c r="BK76" s="47"/>
      <c r="BL76" s="47"/>
      <c r="BM76" s="47">
        <f>SUM(BE76:BL76)</f>
        <v>263466000</v>
      </c>
      <c r="BN76" s="47">
        <f t="shared" si="62"/>
        <v>263466000</v>
      </c>
      <c r="BO76" s="47">
        <v>186534000</v>
      </c>
      <c r="BP76" s="47"/>
      <c r="BQ76" s="47"/>
      <c r="BR76" s="47"/>
      <c r="BS76" s="47"/>
      <c r="BT76" s="47"/>
      <c r="BU76" s="47"/>
      <c r="BV76" s="47"/>
      <c r="BW76" s="47">
        <f>SUM(BO76:BV76)</f>
        <v>186534000</v>
      </c>
      <c r="BX76" s="47">
        <f t="shared" si="64"/>
        <v>186534000</v>
      </c>
      <c r="BY76" s="47"/>
      <c r="BZ76" s="47"/>
      <c r="CA76" s="47"/>
      <c r="CB76" s="47"/>
      <c r="CC76" s="47"/>
      <c r="CD76" s="47"/>
      <c r="CE76" s="47"/>
      <c r="CF76" s="47"/>
      <c r="CG76" s="47">
        <f>SUM(BY76:CF76)</f>
        <v>0</v>
      </c>
      <c r="CH76" s="47">
        <f t="shared" si="66"/>
        <v>0</v>
      </c>
      <c r="CI76" s="47">
        <f>CG76+BW76+BM76+BC76</f>
        <v>450000000</v>
      </c>
      <c r="CJ76" s="47">
        <f t="shared" si="68"/>
        <v>450000000</v>
      </c>
    </row>
    <row r="77" spans="1:88" s="36" customFormat="1" ht="71.25" customHeight="1" x14ac:dyDescent="0.25">
      <c r="A77" s="30" t="s">
        <v>678</v>
      </c>
      <c r="B77" s="30" t="s">
        <v>87</v>
      </c>
      <c r="C77" s="31" t="s">
        <v>88</v>
      </c>
      <c r="D77" s="30" t="s">
        <v>574</v>
      </c>
      <c r="E77" s="19" t="s">
        <v>593</v>
      </c>
      <c r="F77" s="66" t="s">
        <v>594</v>
      </c>
      <c r="G77" s="28" t="s">
        <v>595</v>
      </c>
      <c r="H77" s="28" t="s">
        <v>596</v>
      </c>
      <c r="I77" s="28" t="s">
        <v>679</v>
      </c>
      <c r="J77" s="28" t="s">
        <v>669</v>
      </c>
      <c r="K77" s="67" t="s">
        <v>670</v>
      </c>
      <c r="L77" s="24" t="s">
        <v>95</v>
      </c>
      <c r="M77" s="138" t="s">
        <v>584</v>
      </c>
      <c r="N77" s="24">
        <v>21</v>
      </c>
      <c r="O77" s="24" t="s">
        <v>601</v>
      </c>
      <c r="P77" s="67" t="s">
        <v>172</v>
      </c>
      <c r="Q77" s="24" t="s">
        <v>601</v>
      </c>
      <c r="R77" s="24">
        <v>2101</v>
      </c>
      <c r="S77" s="24" t="s">
        <v>671</v>
      </c>
      <c r="T77" s="24" t="s">
        <v>680</v>
      </c>
      <c r="U77" s="24">
        <v>2101016</v>
      </c>
      <c r="V77" s="24">
        <v>2101016</v>
      </c>
      <c r="W77" s="113" t="s">
        <v>681</v>
      </c>
      <c r="X77" s="113" t="s">
        <v>682</v>
      </c>
      <c r="Y77" s="113" t="s">
        <v>627</v>
      </c>
      <c r="Z77" s="24" t="s">
        <v>683</v>
      </c>
      <c r="AA77" s="113">
        <v>210101600</v>
      </c>
      <c r="AB77" s="113">
        <v>210101600</v>
      </c>
      <c r="AC77" s="113"/>
      <c r="AD77" s="24" t="s">
        <v>104</v>
      </c>
      <c r="AE77" s="112"/>
      <c r="AF77" s="112" t="s">
        <v>2405</v>
      </c>
      <c r="AG77" s="113" t="s">
        <v>684</v>
      </c>
      <c r="AH77" s="113"/>
      <c r="AI77" s="113"/>
      <c r="AJ77" s="113" t="s">
        <v>107</v>
      </c>
      <c r="AK77" s="103" t="s">
        <v>2453</v>
      </c>
      <c r="AL77" s="113">
        <v>12000</v>
      </c>
      <c r="AM77" s="24" t="s">
        <v>108</v>
      </c>
      <c r="AN77" s="112" t="s">
        <v>609</v>
      </c>
      <c r="AO77" s="113" t="s">
        <v>137</v>
      </c>
      <c r="AP77" s="24" t="s">
        <v>138</v>
      </c>
      <c r="AQ77" s="132">
        <v>0</v>
      </c>
      <c r="AR77" s="132">
        <v>5000</v>
      </c>
      <c r="AS77" s="132">
        <v>7000</v>
      </c>
      <c r="AT77" s="132">
        <v>0</v>
      </c>
      <c r="AU77" s="133"/>
      <c r="AV77" s="133"/>
      <c r="AW77" s="133"/>
      <c r="AX77" s="133"/>
      <c r="AY77" s="133"/>
      <c r="AZ77" s="133"/>
      <c r="BA77" s="133"/>
      <c r="BB77" s="133"/>
      <c r="BC77" s="133">
        <f>SUM(AU77:BB77)</f>
        <v>0</v>
      </c>
      <c r="BD77" s="133">
        <f t="shared" si="60"/>
        <v>0</v>
      </c>
      <c r="BE77" s="47"/>
      <c r="BF77" s="47"/>
      <c r="BG77" s="47"/>
      <c r="BH77" s="47"/>
      <c r="BI77" s="47"/>
      <c r="BJ77" s="47"/>
      <c r="BK77" s="47">
        <v>6527269500</v>
      </c>
      <c r="BL77" s="47"/>
      <c r="BM77" s="47">
        <f>SUM(BE77:BL77)</f>
        <v>6527269500</v>
      </c>
      <c r="BN77" s="47">
        <f t="shared" si="62"/>
        <v>0</v>
      </c>
      <c r="BO77" s="47"/>
      <c r="BP77" s="47"/>
      <c r="BQ77" s="47"/>
      <c r="BR77" s="47"/>
      <c r="BS77" s="47"/>
      <c r="BT77" s="47"/>
      <c r="BU77" s="47">
        <v>1000000000</v>
      </c>
      <c r="BV77" s="47"/>
      <c r="BW77" s="47">
        <f>SUM(BO77:BV77)</f>
        <v>1000000000</v>
      </c>
      <c r="BX77" s="47">
        <f t="shared" si="64"/>
        <v>0</v>
      </c>
      <c r="BY77" s="47"/>
      <c r="BZ77" s="47"/>
      <c r="CA77" s="47"/>
      <c r="CB77" s="47"/>
      <c r="CC77" s="47"/>
      <c r="CD77" s="47"/>
      <c r="CE77" s="47"/>
      <c r="CF77" s="47"/>
      <c r="CG77" s="47">
        <f>SUM(BY77:CF77)</f>
        <v>0</v>
      </c>
      <c r="CH77" s="47">
        <f t="shared" si="66"/>
        <v>0</v>
      </c>
      <c r="CI77" s="47">
        <f>CG77+BW77+BM77+BC77</f>
        <v>7527269500</v>
      </c>
      <c r="CJ77" s="47">
        <f t="shared" si="68"/>
        <v>0</v>
      </c>
    </row>
    <row r="78" spans="1:88" ht="67.5" customHeight="1" x14ac:dyDescent="0.25">
      <c r="A78" s="84"/>
      <c r="B78" s="85"/>
      <c r="C78" s="85"/>
      <c r="D78" s="85"/>
      <c r="E78" s="85"/>
      <c r="F78" s="85"/>
      <c r="G78" s="86"/>
      <c r="H78" s="86"/>
      <c r="I78" s="86"/>
      <c r="J78" s="86"/>
      <c r="K78" s="85"/>
      <c r="L78" s="84"/>
      <c r="M78" s="85"/>
      <c r="N78" s="85"/>
      <c r="O78" s="85"/>
      <c r="P78" s="85"/>
      <c r="Q78" s="85"/>
      <c r="R78" s="85"/>
      <c r="S78" s="85"/>
      <c r="T78" s="85"/>
      <c r="U78" s="85"/>
      <c r="V78" s="85"/>
      <c r="W78" s="85"/>
      <c r="X78" s="85"/>
      <c r="Y78" s="85"/>
      <c r="Z78" s="84"/>
      <c r="AA78" s="85"/>
      <c r="AB78" s="85"/>
      <c r="AC78" s="85"/>
      <c r="AD78" s="85"/>
      <c r="AE78" s="123"/>
      <c r="AF78" s="123"/>
      <c r="AG78" s="85"/>
      <c r="AH78" s="85"/>
      <c r="AI78" s="85"/>
      <c r="AJ78" s="85"/>
      <c r="AK78" s="85"/>
      <c r="AL78" s="85"/>
      <c r="AM78" s="84"/>
      <c r="AN78" s="123"/>
      <c r="AO78" s="124"/>
      <c r="AP78" s="84"/>
      <c r="AQ78" s="85"/>
      <c r="AR78" s="85"/>
      <c r="AS78" s="85"/>
      <c r="AT78" s="84"/>
      <c r="AU78" s="87"/>
      <c r="AV78" s="87"/>
      <c r="AW78" s="87"/>
      <c r="AX78" s="87"/>
      <c r="AY78" s="87"/>
      <c r="AZ78" s="87"/>
      <c r="BA78" s="87"/>
      <c r="BB78" s="87"/>
      <c r="BC78" s="87">
        <f>SUM(AU78:BB78)</f>
        <v>0</v>
      </c>
      <c r="BD78" s="87">
        <f t="shared" si="60"/>
        <v>0</v>
      </c>
      <c r="BE78" s="87"/>
      <c r="BF78" s="87"/>
      <c r="BG78" s="87"/>
      <c r="BH78" s="87"/>
      <c r="BI78" s="87"/>
      <c r="BJ78" s="87"/>
      <c r="BK78" s="87"/>
      <c r="BL78" s="87"/>
      <c r="BM78" s="87">
        <f>SUM(BE78:BL78)</f>
        <v>0</v>
      </c>
      <c r="BN78" s="87">
        <f t="shared" si="62"/>
        <v>0</v>
      </c>
      <c r="BO78" s="87"/>
      <c r="BP78" s="87"/>
      <c r="BQ78" s="87"/>
      <c r="BR78" s="87"/>
      <c r="BS78" s="87"/>
      <c r="BT78" s="87"/>
      <c r="BU78" s="87"/>
      <c r="BV78" s="87"/>
      <c r="BW78" s="87">
        <f>SUM(BO78:BV78)</f>
        <v>0</v>
      </c>
      <c r="BX78" s="87">
        <f t="shared" si="64"/>
        <v>0</v>
      </c>
      <c r="BY78" s="87"/>
      <c r="BZ78" s="87"/>
      <c r="CA78" s="87"/>
      <c r="CB78" s="87"/>
      <c r="CC78" s="87"/>
      <c r="CD78" s="87"/>
      <c r="CE78" s="87"/>
      <c r="CF78" s="87"/>
      <c r="CG78" s="87">
        <f>SUM(BY78:CF78)</f>
        <v>0</v>
      </c>
      <c r="CH78" s="87">
        <f t="shared" si="66"/>
        <v>0</v>
      </c>
      <c r="CI78" s="87">
        <f>CG78+BW78+BM78+BC78</f>
        <v>0</v>
      </c>
      <c r="CJ78" s="87">
        <f t="shared" si="68"/>
        <v>0</v>
      </c>
    </row>
    <row r="79" spans="1:88" ht="67.5" customHeight="1" x14ac:dyDescent="0.25">
      <c r="A79" s="56"/>
      <c r="B79" s="57"/>
      <c r="C79" s="57"/>
      <c r="D79" s="58" t="s">
        <v>161</v>
      </c>
      <c r="E79" s="58"/>
      <c r="F79" s="57"/>
      <c r="G79" s="88"/>
      <c r="H79" s="88"/>
      <c r="I79" s="88"/>
      <c r="J79" s="88"/>
      <c r="K79" s="57"/>
      <c r="L79" s="56"/>
      <c r="M79" s="57"/>
      <c r="N79" s="57"/>
      <c r="O79" s="57"/>
      <c r="P79" s="57"/>
      <c r="Q79" s="57"/>
      <c r="R79" s="57"/>
      <c r="S79" s="57"/>
      <c r="T79" s="57"/>
      <c r="U79" s="57"/>
      <c r="V79" s="57"/>
      <c r="W79" s="57"/>
      <c r="X79" s="57"/>
      <c r="Y79" s="57"/>
      <c r="Z79" s="56"/>
      <c r="AA79" s="57"/>
      <c r="AB79" s="57"/>
      <c r="AC79" s="57"/>
      <c r="AD79" s="57"/>
      <c r="AE79" s="125"/>
      <c r="AF79" s="125"/>
      <c r="AG79" s="57"/>
      <c r="AH79" s="57"/>
      <c r="AI79" s="57"/>
      <c r="AJ79" s="57"/>
      <c r="AK79" s="57"/>
      <c r="AL79" s="57"/>
      <c r="AM79" s="56"/>
      <c r="AN79" s="125"/>
      <c r="AO79" s="126"/>
      <c r="AP79" s="56"/>
      <c r="AQ79" s="57"/>
      <c r="AR79" s="57"/>
      <c r="AS79" s="57"/>
      <c r="AT79" s="56"/>
      <c r="AU79" s="59">
        <f t="shared" ref="AU79:BC80" si="128">AU80</f>
        <v>208101269856.08002</v>
      </c>
      <c r="AV79" s="59">
        <f t="shared" si="128"/>
        <v>2721394051046.3691</v>
      </c>
      <c r="AW79" s="59">
        <f t="shared" si="128"/>
        <v>38201920242</v>
      </c>
      <c r="AX79" s="59">
        <f t="shared" si="128"/>
        <v>0</v>
      </c>
      <c r="AY79" s="59">
        <f t="shared" si="128"/>
        <v>896900778</v>
      </c>
      <c r="AZ79" s="59">
        <f t="shared" si="128"/>
        <v>308425325709</v>
      </c>
      <c r="BA79" s="59">
        <f t="shared" si="128"/>
        <v>468785659402</v>
      </c>
      <c r="BB79" s="59">
        <f t="shared" si="128"/>
        <v>965552098.68000007</v>
      </c>
      <c r="BC79" s="59">
        <f t="shared" si="128"/>
        <v>3746770679132.1289</v>
      </c>
      <c r="BD79" s="59">
        <f t="shared" si="60"/>
        <v>3277985019730.1289</v>
      </c>
      <c r="BE79" s="59">
        <f t="shared" ref="BE79:BM80" si="129">BE80</f>
        <v>162271772016.75</v>
      </c>
      <c r="BF79" s="59">
        <f t="shared" si="129"/>
        <v>2892722433425.1001</v>
      </c>
      <c r="BG79" s="59">
        <f t="shared" si="129"/>
        <v>38081920242</v>
      </c>
      <c r="BH79" s="59">
        <f t="shared" si="129"/>
        <v>0</v>
      </c>
      <c r="BI79" s="59">
        <f t="shared" si="129"/>
        <v>0</v>
      </c>
      <c r="BJ79" s="59">
        <f t="shared" si="129"/>
        <v>706912279152</v>
      </c>
      <c r="BK79" s="59">
        <f t="shared" si="129"/>
        <v>541364195710.36993</v>
      </c>
      <c r="BL79" s="59">
        <f t="shared" si="129"/>
        <v>405000000</v>
      </c>
      <c r="BM79" s="59">
        <f t="shared" si="129"/>
        <v>4341757600546.2197</v>
      </c>
      <c r="BN79" s="59">
        <f t="shared" si="62"/>
        <v>3800393404835.8496</v>
      </c>
      <c r="BO79" s="59">
        <f t="shared" ref="BO79:BW80" si="130">BO80</f>
        <v>162713997525.04999</v>
      </c>
      <c r="BP79" s="59">
        <f t="shared" si="130"/>
        <v>3095210060757</v>
      </c>
      <c r="BQ79" s="59">
        <f t="shared" si="130"/>
        <v>38321920242</v>
      </c>
      <c r="BR79" s="59">
        <f t="shared" si="130"/>
        <v>0</v>
      </c>
      <c r="BS79" s="59">
        <f t="shared" si="130"/>
        <v>0</v>
      </c>
      <c r="BT79" s="59">
        <f t="shared" si="130"/>
        <v>458939660142</v>
      </c>
      <c r="BU79" s="59">
        <f t="shared" si="130"/>
        <v>399415004817.18005</v>
      </c>
      <c r="BV79" s="59">
        <f t="shared" si="130"/>
        <v>450000000</v>
      </c>
      <c r="BW79" s="59">
        <f t="shared" si="130"/>
        <v>4155050643483.2305</v>
      </c>
      <c r="BX79" s="59">
        <f t="shared" si="64"/>
        <v>3755635638666.0503</v>
      </c>
      <c r="BY79" s="59">
        <f t="shared" ref="BY79:CG80" si="131">BY80</f>
        <v>170340056867.69</v>
      </c>
      <c r="BZ79" s="59">
        <f t="shared" si="131"/>
        <v>3311879175022.501</v>
      </c>
      <c r="CA79" s="59">
        <f t="shared" si="131"/>
        <v>38201920242</v>
      </c>
      <c r="CB79" s="59">
        <f t="shared" si="131"/>
        <v>0</v>
      </c>
      <c r="CC79" s="59">
        <f t="shared" si="131"/>
        <v>0</v>
      </c>
      <c r="CD79" s="59">
        <f t="shared" si="131"/>
        <v>554367175500</v>
      </c>
      <c r="CE79" s="59">
        <f t="shared" si="131"/>
        <v>264513359028.62997</v>
      </c>
      <c r="CF79" s="59">
        <f t="shared" si="131"/>
        <v>540000000</v>
      </c>
      <c r="CG79" s="59">
        <f t="shared" si="131"/>
        <v>4339841686660.8203</v>
      </c>
      <c r="CH79" s="59">
        <f t="shared" si="66"/>
        <v>4075328327632.1904</v>
      </c>
      <c r="CI79" s="59">
        <f>CI80</f>
        <v>16583420609822.398</v>
      </c>
      <c r="CJ79" s="59">
        <f t="shared" si="68"/>
        <v>14909342390864.219</v>
      </c>
    </row>
    <row r="80" spans="1:88" ht="67.5" customHeight="1" x14ac:dyDescent="0.25">
      <c r="A80" s="89"/>
      <c r="B80" s="60"/>
      <c r="C80" s="60"/>
      <c r="D80" s="60"/>
      <c r="E80" s="60"/>
      <c r="F80" s="60"/>
      <c r="G80" s="90"/>
      <c r="H80" s="90"/>
      <c r="I80" s="90"/>
      <c r="J80" s="90"/>
      <c r="K80" s="60"/>
      <c r="L80" s="89"/>
      <c r="M80" s="60"/>
      <c r="N80" s="60">
        <v>35</v>
      </c>
      <c r="O80" s="60"/>
      <c r="P80" s="61"/>
      <c r="Q80" s="60"/>
      <c r="R80" s="60"/>
      <c r="S80" s="60"/>
      <c r="T80" s="60"/>
      <c r="U80" s="60"/>
      <c r="V80" s="60"/>
      <c r="W80" s="60"/>
      <c r="X80" s="60"/>
      <c r="Y80" s="60"/>
      <c r="Z80" s="89"/>
      <c r="AA80" s="60"/>
      <c r="AB80" s="60"/>
      <c r="AC80" s="60"/>
      <c r="AD80" s="60"/>
      <c r="AE80" s="127"/>
      <c r="AF80" s="127"/>
      <c r="AG80" s="60"/>
      <c r="AH80" s="60"/>
      <c r="AI80" s="60"/>
      <c r="AJ80" s="60"/>
      <c r="AK80" s="60"/>
      <c r="AL80" s="60"/>
      <c r="AM80" s="60"/>
      <c r="AN80" s="127"/>
      <c r="AO80" s="128"/>
      <c r="AP80" s="89"/>
      <c r="AQ80" s="60"/>
      <c r="AR80" s="60"/>
      <c r="AS80" s="60"/>
      <c r="AT80" s="89"/>
      <c r="AU80" s="92">
        <f t="shared" si="128"/>
        <v>208101269856.08002</v>
      </c>
      <c r="AV80" s="92">
        <f t="shared" si="128"/>
        <v>2721394051046.3691</v>
      </c>
      <c r="AW80" s="92">
        <f t="shared" si="128"/>
        <v>38201920242</v>
      </c>
      <c r="AX80" s="92">
        <f t="shared" si="128"/>
        <v>0</v>
      </c>
      <c r="AY80" s="92">
        <f t="shared" si="128"/>
        <v>896900778</v>
      </c>
      <c r="AZ80" s="92">
        <f t="shared" si="128"/>
        <v>308425325709</v>
      </c>
      <c r="BA80" s="92">
        <f t="shared" si="128"/>
        <v>468785659402</v>
      </c>
      <c r="BB80" s="92">
        <f t="shared" si="128"/>
        <v>965552098.68000007</v>
      </c>
      <c r="BC80" s="92">
        <f t="shared" si="128"/>
        <v>3746770679132.1289</v>
      </c>
      <c r="BD80" s="92">
        <f t="shared" si="60"/>
        <v>3277985019730.1289</v>
      </c>
      <c r="BE80" s="92">
        <f t="shared" si="129"/>
        <v>162271772016.75</v>
      </c>
      <c r="BF80" s="92">
        <f t="shared" si="129"/>
        <v>2892722433425.1001</v>
      </c>
      <c r="BG80" s="92">
        <f t="shared" si="129"/>
        <v>38081920242</v>
      </c>
      <c r="BH80" s="92">
        <f t="shared" si="129"/>
        <v>0</v>
      </c>
      <c r="BI80" s="92">
        <f t="shared" si="129"/>
        <v>0</v>
      </c>
      <c r="BJ80" s="92">
        <f t="shared" si="129"/>
        <v>706912279152</v>
      </c>
      <c r="BK80" s="92">
        <f t="shared" si="129"/>
        <v>541364195710.36993</v>
      </c>
      <c r="BL80" s="92">
        <f t="shared" si="129"/>
        <v>405000000</v>
      </c>
      <c r="BM80" s="92">
        <f t="shared" si="129"/>
        <v>4341757600546.2197</v>
      </c>
      <c r="BN80" s="92">
        <f t="shared" si="62"/>
        <v>3800393404835.8496</v>
      </c>
      <c r="BO80" s="92">
        <f t="shared" si="130"/>
        <v>162713997525.04999</v>
      </c>
      <c r="BP80" s="92">
        <f t="shared" si="130"/>
        <v>3095210060757</v>
      </c>
      <c r="BQ80" s="92">
        <f t="shared" si="130"/>
        <v>38321920242</v>
      </c>
      <c r="BR80" s="92">
        <f t="shared" si="130"/>
        <v>0</v>
      </c>
      <c r="BS80" s="92">
        <f t="shared" si="130"/>
        <v>0</v>
      </c>
      <c r="BT80" s="92">
        <f t="shared" si="130"/>
        <v>458939660142</v>
      </c>
      <c r="BU80" s="92">
        <f t="shared" si="130"/>
        <v>399415004817.18005</v>
      </c>
      <c r="BV80" s="92">
        <f t="shared" si="130"/>
        <v>450000000</v>
      </c>
      <c r="BW80" s="92">
        <f t="shared" si="130"/>
        <v>4155050643483.2305</v>
      </c>
      <c r="BX80" s="92">
        <f t="shared" si="64"/>
        <v>3755635638666.0503</v>
      </c>
      <c r="BY80" s="92">
        <f t="shared" si="131"/>
        <v>170340056867.69</v>
      </c>
      <c r="BZ80" s="92">
        <f t="shared" si="131"/>
        <v>3311879175022.501</v>
      </c>
      <c r="CA80" s="92">
        <f t="shared" si="131"/>
        <v>38201920242</v>
      </c>
      <c r="CB80" s="92">
        <f t="shared" si="131"/>
        <v>0</v>
      </c>
      <c r="CC80" s="92">
        <f t="shared" si="131"/>
        <v>0</v>
      </c>
      <c r="CD80" s="92">
        <f t="shared" si="131"/>
        <v>554367175500</v>
      </c>
      <c r="CE80" s="92">
        <f t="shared" si="131"/>
        <v>264513359028.62997</v>
      </c>
      <c r="CF80" s="92">
        <f t="shared" si="131"/>
        <v>540000000</v>
      </c>
      <c r="CG80" s="92">
        <f t="shared" si="131"/>
        <v>4339841686660.8203</v>
      </c>
      <c r="CH80" s="92">
        <f t="shared" si="66"/>
        <v>4075328327632.1904</v>
      </c>
      <c r="CI80" s="92">
        <f>CI81</f>
        <v>16583420609822.398</v>
      </c>
      <c r="CJ80" s="92">
        <f t="shared" si="68"/>
        <v>14909342390864.219</v>
      </c>
    </row>
    <row r="81" spans="1:88" ht="67.5" customHeight="1" x14ac:dyDescent="0.25">
      <c r="A81" s="63"/>
      <c r="B81" s="64"/>
      <c r="C81" s="64"/>
      <c r="D81" s="64"/>
      <c r="E81" s="64"/>
      <c r="F81" s="64"/>
      <c r="G81" s="93"/>
      <c r="H81" s="93"/>
      <c r="I81" s="93"/>
      <c r="J81" s="93"/>
      <c r="K81" s="64"/>
      <c r="L81" s="63"/>
      <c r="M81" s="64"/>
      <c r="N81" s="64"/>
      <c r="O81" s="64"/>
      <c r="P81" s="64"/>
      <c r="Q81" s="64"/>
      <c r="R81" s="64">
        <v>3502</v>
      </c>
      <c r="S81" s="64"/>
      <c r="T81" s="64"/>
      <c r="U81" s="64"/>
      <c r="V81" s="64"/>
      <c r="W81" s="64"/>
      <c r="X81" s="64"/>
      <c r="Y81" s="64"/>
      <c r="Z81" s="63"/>
      <c r="AA81" s="64"/>
      <c r="AB81" s="64"/>
      <c r="AC81" s="64"/>
      <c r="AD81" s="64"/>
      <c r="AE81" s="129"/>
      <c r="AF81" s="129"/>
      <c r="AG81" s="64"/>
      <c r="AH81" s="64"/>
      <c r="AI81" s="64"/>
      <c r="AJ81" s="64"/>
      <c r="AK81" s="64"/>
      <c r="AL81" s="64"/>
      <c r="AM81" s="64"/>
      <c r="AN81" s="129"/>
      <c r="AO81" s="130"/>
      <c r="AP81" s="63"/>
      <c r="AQ81" s="64"/>
      <c r="AR81" s="64"/>
      <c r="AS81" s="64"/>
      <c r="AT81" s="63"/>
      <c r="AU81" s="65">
        <f t="shared" ref="AU81:BC81" si="132">SUM(AU82:AU90)</f>
        <v>208101269856.08002</v>
      </c>
      <c r="AV81" s="65">
        <f t="shared" si="132"/>
        <v>2721394051046.3691</v>
      </c>
      <c r="AW81" s="65">
        <f t="shared" si="132"/>
        <v>38201920242</v>
      </c>
      <c r="AX81" s="65">
        <f t="shared" si="132"/>
        <v>0</v>
      </c>
      <c r="AY81" s="65">
        <f t="shared" si="132"/>
        <v>896900778</v>
      </c>
      <c r="AZ81" s="65">
        <f t="shared" si="132"/>
        <v>308425325709</v>
      </c>
      <c r="BA81" s="65">
        <f t="shared" si="132"/>
        <v>468785659402</v>
      </c>
      <c r="BB81" s="65">
        <f t="shared" si="132"/>
        <v>965552098.68000007</v>
      </c>
      <c r="BC81" s="65">
        <f t="shared" si="132"/>
        <v>3746770679132.1289</v>
      </c>
      <c r="BD81" s="65">
        <f t="shared" si="60"/>
        <v>3277985019730.1289</v>
      </c>
      <c r="BE81" s="65">
        <f t="shared" ref="BE81:BM81" si="133">SUM(BE82:BE90)</f>
        <v>162271772016.75</v>
      </c>
      <c r="BF81" s="65">
        <f t="shared" si="133"/>
        <v>2892722433425.1001</v>
      </c>
      <c r="BG81" s="65">
        <f t="shared" si="133"/>
        <v>38081920242</v>
      </c>
      <c r="BH81" s="65">
        <f t="shared" si="133"/>
        <v>0</v>
      </c>
      <c r="BI81" s="65">
        <f t="shared" si="133"/>
        <v>0</v>
      </c>
      <c r="BJ81" s="65">
        <f t="shared" si="133"/>
        <v>706912279152</v>
      </c>
      <c r="BK81" s="65">
        <f t="shared" si="133"/>
        <v>541364195710.36993</v>
      </c>
      <c r="BL81" s="65">
        <f t="shared" si="133"/>
        <v>405000000</v>
      </c>
      <c r="BM81" s="65">
        <f t="shared" si="133"/>
        <v>4341757600546.2197</v>
      </c>
      <c r="BN81" s="65">
        <f t="shared" si="62"/>
        <v>3800393404835.8496</v>
      </c>
      <c r="BO81" s="65">
        <f t="shared" ref="BO81:BW81" si="134">SUM(BO82:BO90)</f>
        <v>162713997525.04999</v>
      </c>
      <c r="BP81" s="65">
        <f t="shared" si="134"/>
        <v>3095210060757</v>
      </c>
      <c r="BQ81" s="65">
        <f t="shared" si="134"/>
        <v>38321920242</v>
      </c>
      <c r="BR81" s="65">
        <f t="shared" si="134"/>
        <v>0</v>
      </c>
      <c r="BS81" s="65">
        <f t="shared" si="134"/>
        <v>0</v>
      </c>
      <c r="BT81" s="65">
        <f t="shared" si="134"/>
        <v>458939660142</v>
      </c>
      <c r="BU81" s="65">
        <f t="shared" si="134"/>
        <v>399415004817.18005</v>
      </c>
      <c r="BV81" s="65">
        <f t="shared" si="134"/>
        <v>450000000</v>
      </c>
      <c r="BW81" s="65">
        <f t="shared" si="134"/>
        <v>4155050643483.2305</v>
      </c>
      <c r="BX81" s="65">
        <f t="shared" si="64"/>
        <v>3755635638666.0503</v>
      </c>
      <c r="BY81" s="65">
        <f t="shared" ref="BY81:CG81" si="135">SUM(BY82:BY90)</f>
        <v>170340056867.69</v>
      </c>
      <c r="BZ81" s="65">
        <f t="shared" si="135"/>
        <v>3311879175022.501</v>
      </c>
      <c r="CA81" s="65">
        <f t="shared" si="135"/>
        <v>38201920242</v>
      </c>
      <c r="CB81" s="65">
        <f t="shared" si="135"/>
        <v>0</v>
      </c>
      <c r="CC81" s="65">
        <f t="shared" si="135"/>
        <v>0</v>
      </c>
      <c r="CD81" s="65">
        <f t="shared" si="135"/>
        <v>554367175500</v>
      </c>
      <c r="CE81" s="65">
        <f t="shared" si="135"/>
        <v>264513359028.62997</v>
      </c>
      <c r="CF81" s="65">
        <f t="shared" si="135"/>
        <v>540000000</v>
      </c>
      <c r="CG81" s="65">
        <f t="shared" si="135"/>
        <v>4339841686660.8203</v>
      </c>
      <c r="CH81" s="65">
        <f t="shared" si="66"/>
        <v>4075328327632.1904</v>
      </c>
      <c r="CI81" s="65">
        <f>SUM(CI82:CI90)</f>
        <v>16583420609822.398</v>
      </c>
      <c r="CJ81" s="65">
        <f t="shared" si="68"/>
        <v>14909342390864.219</v>
      </c>
    </row>
    <row r="82" spans="1:88" s="48" customFormat="1" ht="67.5" customHeight="1" x14ac:dyDescent="0.25">
      <c r="A82" s="30" t="s">
        <v>685</v>
      </c>
      <c r="B82" s="19" t="s">
        <v>87</v>
      </c>
      <c r="C82" s="20" t="s">
        <v>88</v>
      </c>
      <c r="D82" s="19" t="s">
        <v>161</v>
      </c>
      <c r="E82" s="19" t="s">
        <v>686</v>
      </c>
      <c r="F82" s="23" t="s">
        <v>162</v>
      </c>
      <c r="G82" s="22" t="s">
        <v>163</v>
      </c>
      <c r="H82" s="22" t="s">
        <v>164</v>
      </c>
      <c r="I82" s="22" t="s">
        <v>165</v>
      </c>
      <c r="J82" s="22" t="s">
        <v>150</v>
      </c>
      <c r="K82" s="21">
        <v>3.97</v>
      </c>
      <c r="L82" s="24" t="s">
        <v>166</v>
      </c>
      <c r="M82" s="42" t="s">
        <v>151</v>
      </c>
      <c r="N82" s="21">
        <v>35</v>
      </c>
      <c r="O82" s="21" t="s">
        <v>167</v>
      </c>
      <c r="P82" s="42" t="s">
        <v>168</v>
      </c>
      <c r="Q82" s="21" t="s">
        <v>162</v>
      </c>
      <c r="R82" s="21">
        <v>3502</v>
      </c>
      <c r="S82" s="21" t="s">
        <v>169</v>
      </c>
      <c r="T82" s="21" t="s">
        <v>687</v>
      </c>
      <c r="U82" s="21" t="s">
        <v>688</v>
      </c>
      <c r="V82" s="21" t="s">
        <v>688</v>
      </c>
      <c r="W82" s="21" t="s">
        <v>689</v>
      </c>
      <c r="X82" s="21" t="s">
        <v>690</v>
      </c>
      <c r="Y82" s="21" t="s">
        <v>691</v>
      </c>
      <c r="Z82" s="24" t="s">
        <v>692</v>
      </c>
      <c r="AA82" s="21" t="s">
        <v>693</v>
      </c>
      <c r="AB82" s="21" t="s">
        <v>693</v>
      </c>
      <c r="AC82" s="24"/>
      <c r="AD82" s="24" t="s">
        <v>104</v>
      </c>
      <c r="AE82" s="139"/>
      <c r="AF82" s="139" t="s">
        <v>2406</v>
      </c>
      <c r="AG82" s="21" t="s">
        <v>694</v>
      </c>
      <c r="AH82" s="21"/>
      <c r="AI82" s="21"/>
      <c r="AJ82" s="21" t="s">
        <v>107</v>
      </c>
      <c r="AK82" s="21" t="s">
        <v>170</v>
      </c>
      <c r="AL82" s="21">
        <v>2</v>
      </c>
      <c r="AM82" s="21" t="s">
        <v>108</v>
      </c>
      <c r="AN82" s="139" t="s">
        <v>171</v>
      </c>
      <c r="AO82" s="109" t="s">
        <v>137</v>
      </c>
      <c r="AP82" s="24" t="s">
        <v>138</v>
      </c>
      <c r="AQ82" s="25">
        <v>0</v>
      </c>
      <c r="AR82" s="25">
        <v>2</v>
      </c>
      <c r="AS82" s="25">
        <v>0</v>
      </c>
      <c r="AT82" s="68">
        <v>0</v>
      </c>
      <c r="AU82" s="47"/>
      <c r="AV82" s="47"/>
      <c r="AW82" s="47"/>
      <c r="AX82" s="47"/>
      <c r="AY82" s="47"/>
      <c r="AZ82" s="47"/>
      <c r="BA82" s="47"/>
      <c r="BB82" s="47"/>
      <c r="BC82" s="47">
        <f t="shared" ref="BC82:BC89" si="136">SUM(AU82:BB82)</f>
        <v>0</v>
      </c>
      <c r="BD82" s="47">
        <f t="shared" si="60"/>
        <v>0</v>
      </c>
      <c r="BE82" s="47"/>
      <c r="BF82" s="47"/>
      <c r="BG82" s="47"/>
      <c r="BH82" s="47"/>
      <c r="BI82" s="47"/>
      <c r="BJ82" s="47"/>
      <c r="BK82" s="47">
        <v>1000000000</v>
      </c>
      <c r="BL82" s="47"/>
      <c r="BM82" s="47">
        <f t="shared" ref="BM82:BM89" si="137">SUM(BE82:BL82)</f>
        <v>1000000000</v>
      </c>
      <c r="BN82" s="47">
        <f t="shared" si="62"/>
        <v>0</v>
      </c>
      <c r="BO82" s="47"/>
      <c r="BP82" s="47"/>
      <c r="BQ82" s="47"/>
      <c r="BR82" s="47"/>
      <c r="BS82" s="47"/>
      <c r="BT82" s="47"/>
      <c r="BU82" s="47"/>
      <c r="BV82" s="47"/>
      <c r="BW82" s="47">
        <f t="shared" ref="BW82:BW89" si="138">SUM(BO82:BV82)</f>
        <v>0</v>
      </c>
      <c r="BX82" s="47">
        <f t="shared" si="64"/>
        <v>0</v>
      </c>
      <c r="BY82" s="47"/>
      <c r="BZ82" s="47"/>
      <c r="CA82" s="47"/>
      <c r="CB82" s="47"/>
      <c r="CC82" s="47"/>
      <c r="CD82" s="47"/>
      <c r="CE82" s="47"/>
      <c r="CF82" s="47"/>
      <c r="CG82" s="47">
        <f t="shared" ref="CG82:CG89" si="139">SUM(BY82:CF82)</f>
        <v>0</v>
      </c>
      <c r="CH82" s="47">
        <f t="shared" si="66"/>
        <v>0</v>
      </c>
      <c r="CI82" s="47">
        <f t="shared" ref="CI82:CI89" si="140">CG82+BW82+BM82+BC82</f>
        <v>1000000000</v>
      </c>
      <c r="CJ82" s="47">
        <f t="shared" si="68"/>
        <v>0</v>
      </c>
    </row>
    <row r="83" spans="1:88" s="48" customFormat="1" ht="67.5" customHeight="1" x14ac:dyDescent="0.25">
      <c r="A83" s="30" t="s">
        <v>695</v>
      </c>
      <c r="B83" s="19" t="s">
        <v>87</v>
      </c>
      <c r="C83" s="20" t="s">
        <v>88</v>
      </c>
      <c r="D83" s="19" t="s">
        <v>161</v>
      </c>
      <c r="E83" s="19" t="s">
        <v>686</v>
      </c>
      <c r="F83" s="23" t="s">
        <v>162</v>
      </c>
      <c r="G83" s="22" t="s">
        <v>163</v>
      </c>
      <c r="H83" s="22" t="s">
        <v>164</v>
      </c>
      <c r="I83" s="22" t="s">
        <v>165</v>
      </c>
      <c r="J83" s="22" t="s">
        <v>150</v>
      </c>
      <c r="K83" s="21">
        <v>3.97</v>
      </c>
      <c r="L83" s="24" t="s">
        <v>166</v>
      </c>
      <c r="M83" s="42" t="s">
        <v>151</v>
      </c>
      <c r="N83" s="21">
        <v>35</v>
      </c>
      <c r="O83" s="21" t="s">
        <v>167</v>
      </c>
      <c r="P83" s="42" t="s">
        <v>168</v>
      </c>
      <c r="Q83" s="21" t="s">
        <v>162</v>
      </c>
      <c r="R83" s="21">
        <v>3502</v>
      </c>
      <c r="S83" s="21" t="s">
        <v>169</v>
      </c>
      <c r="T83" s="21" t="s">
        <v>696</v>
      </c>
      <c r="U83" s="21" t="s">
        <v>697</v>
      </c>
      <c r="V83" s="21" t="s">
        <v>697</v>
      </c>
      <c r="W83" s="21" t="s">
        <v>698</v>
      </c>
      <c r="X83" s="21" t="s">
        <v>699</v>
      </c>
      <c r="Y83" s="21" t="s">
        <v>102</v>
      </c>
      <c r="Z83" s="24" t="s">
        <v>700</v>
      </c>
      <c r="AA83" s="21" t="s">
        <v>701</v>
      </c>
      <c r="AB83" s="21" t="s">
        <v>701</v>
      </c>
      <c r="AC83" s="24"/>
      <c r="AD83" s="24" t="s">
        <v>104</v>
      </c>
      <c r="AE83" s="139" t="s">
        <v>702</v>
      </c>
      <c r="AF83" s="139"/>
      <c r="AG83" s="21" t="s">
        <v>703</v>
      </c>
      <c r="AH83" s="21"/>
      <c r="AI83" s="21"/>
      <c r="AJ83" s="21" t="s">
        <v>107</v>
      </c>
      <c r="AK83" s="21" t="s">
        <v>170</v>
      </c>
      <c r="AL83" s="21">
        <v>15</v>
      </c>
      <c r="AM83" s="21" t="s">
        <v>108</v>
      </c>
      <c r="AN83" s="139" t="s">
        <v>171</v>
      </c>
      <c r="AO83" s="109"/>
      <c r="AP83" s="24" t="s">
        <v>110</v>
      </c>
      <c r="AQ83" s="25">
        <v>15</v>
      </c>
      <c r="AR83" s="25">
        <v>0</v>
      </c>
      <c r="AS83" s="25">
        <v>0</v>
      </c>
      <c r="AT83" s="68">
        <v>0</v>
      </c>
      <c r="AU83" s="47">
        <v>348000000</v>
      </c>
      <c r="AV83" s="47"/>
      <c r="AW83" s="47"/>
      <c r="AX83" s="47"/>
      <c r="AY83" s="47"/>
      <c r="AZ83" s="47"/>
      <c r="BA83" s="47"/>
      <c r="BB83" s="47"/>
      <c r="BC83" s="47">
        <f t="shared" si="136"/>
        <v>348000000</v>
      </c>
      <c r="BD83" s="47">
        <f t="shared" si="60"/>
        <v>348000000</v>
      </c>
      <c r="BE83" s="47"/>
      <c r="BF83" s="47"/>
      <c r="BG83" s="47"/>
      <c r="BH83" s="47"/>
      <c r="BI83" s="47"/>
      <c r="BJ83" s="47"/>
      <c r="BK83" s="47"/>
      <c r="BL83" s="47"/>
      <c r="BM83" s="47">
        <f t="shared" si="137"/>
        <v>0</v>
      </c>
      <c r="BN83" s="47">
        <f t="shared" si="62"/>
        <v>0</v>
      </c>
      <c r="BO83" s="47"/>
      <c r="BP83" s="47"/>
      <c r="BQ83" s="47"/>
      <c r="BR83" s="47"/>
      <c r="BS83" s="47"/>
      <c r="BT83" s="47"/>
      <c r="BU83" s="47"/>
      <c r="BV83" s="47"/>
      <c r="BW83" s="47">
        <f t="shared" si="138"/>
        <v>0</v>
      </c>
      <c r="BX83" s="47">
        <f t="shared" si="64"/>
        <v>0</v>
      </c>
      <c r="BY83" s="47"/>
      <c r="BZ83" s="47"/>
      <c r="CA83" s="47"/>
      <c r="CB83" s="47"/>
      <c r="CC83" s="47"/>
      <c r="CD83" s="47"/>
      <c r="CE83" s="47"/>
      <c r="CF83" s="47"/>
      <c r="CG83" s="47">
        <f t="shared" si="139"/>
        <v>0</v>
      </c>
      <c r="CH83" s="47">
        <f t="shared" si="66"/>
        <v>0</v>
      </c>
      <c r="CI83" s="47">
        <f t="shared" si="140"/>
        <v>348000000</v>
      </c>
      <c r="CJ83" s="47">
        <f t="shared" si="68"/>
        <v>348000000</v>
      </c>
    </row>
    <row r="84" spans="1:88" s="48" customFormat="1" ht="67.5" customHeight="1" x14ac:dyDescent="0.25">
      <c r="A84" s="30" t="s">
        <v>704</v>
      </c>
      <c r="B84" s="19" t="s">
        <v>87</v>
      </c>
      <c r="C84" s="20" t="s">
        <v>88</v>
      </c>
      <c r="D84" s="19" t="s">
        <v>161</v>
      </c>
      <c r="E84" s="19" t="s">
        <v>686</v>
      </c>
      <c r="F84" s="23" t="s">
        <v>162</v>
      </c>
      <c r="G84" s="22" t="s">
        <v>163</v>
      </c>
      <c r="H84" s="22" t="s">
        <v>164</v>
      </c>
      <c r="I84" s="22" t="s">
        <v>165</v>
      </c>
      <c r="J84" s="22" t="s">
        <v>150</v>
      </c>
      <c r="K84" s="21">
        <v>3.97</v>
      </c>
      <c r="L84" s="24" t="s">
        <v>166</v>
      </c>
      <c r="M84" s="42" t="s">
        <v>151</v>
      </c>
      <c r="N84" s="21">
        <v>35</v>
      </c>
      <c r="O84" s="21" t="s">
        <v>167</v>
      </c>
      <c r="P84" s="42" t="s">
        <v>168</v>
      </c>
      <c r="Q84" s="21" t="s">
        <v>162</v>
      </c>
      <c r="R84" s="21" t="s">
        <v>705</v>
      </c>
      <c r="S84" s="21" t="s">
        <v>706</v>
      </c>
      <c r="T84" s="21" t="s">
        <v>707</v>
      </c>
      <c r="U84" s="21" t="s">
        <v>708</v>
      </c>
      <c r="V84" s="21" t="s">
        <v>708</v>
      </c>
      <c r="W84" s="21" t="s">
        <v>283</v>
      </c>
      <c r="X84" s="21" t="s">
        <v>709</v>
      </c>
      <c r="Y84" s="21" t="s">
        <v>263</v>
      </c>
      <c r="Z84" s="24" t="s">
        <v>710</v>
      </c>
      <c r="AA84" s="21" t="s">
        <v>711</v>
      </c>
      <c r="AB84" s="21" t="s">
        <v>711</v>
      </c>
      <c r="AC84" s="24"/>
      <c r="AD84" s="24" t="s">
        <v>104</v>
      </c>
      <c r="AE84" s="139" t="s">
        <v>712</v>
      </c>
      <c r="AF84" s="139"/>
      <c r="AG84" s="21" t="s">
        <v>713</v>
      </c>
      <c r="AH84" s="21"/>
      <c r="AI84" s="21"/>
      <c r="AJ84" s="21" t="s">
        <v>107</v>
      </c>
      <c r="AK84" s="21" t="s">
        <v>170</v>
      </c>
      <c r="AL84" s="21">
        <v>2</v>
      </c>
      <c r="AM84" s="21" t="s">
        <v>108</v>
      </c>
      <c r="AN84" s="139" t="s">
        <v>171</v>
      </c>
      <c r="AO84" s="109"/>
      <c r="AP84" s="24" t="s">
        <v>110</v>
      </c>
      <c r="AQ84" s="25">
        <v>0</v>
      </c>
      <c r="AR84" s="25">
        <v>1</v>
      </c>
      <c r="AS84" s="25">
        <v>1</v>
      </c>
      <c r="AT84" s="68">
        <v>0</v>
      </c>
      <c r="AU84" s="47"/>
      <c r="AV84" s="47"/>
      <c r="AW84" s="47"/>
      <c r="AX84" s="47"/>
      <c r="AY84" s="47"/>
      <c r="AZ84" s="47"/>
      <c r="BA84" s="47"/>
      <c r="BB84" s="47"/>
      <c r="BC84" s="47">
        <f t="shared" si="136"/>
        <v>0</v>
      </c>
      <c r="BD84" s="47">
        <f t="shared" si="60"/>
        <v>0</v>
      </c>
      <c r="BE84" s="47">
        <v>50000000</v>
      </c>
      <c r="BF84" s="47"/>
      <c r="BG84" s="47"/>
      <c r="BH84" s="47"/>
      <c r="BI84" s="47"/>
      <c r="BJ84" s="47"/>
      <c r="BK84" s="47"/>
      <c r="BL84" s="47"/>
      <c r="BM84" s="47">
        <f t="shared" si="137"/>
        <v>50000000</v>
      </c>
      <c r="BN84" s="47">
        <f t="shared" si="62"/>
        <v>50000000</v>
      </c>
      <c r="BO84" s="47">
        <v>20000000</v>
      </c>
      <c r="BP84" s="47"/>
      <c r="BQ84" s="47"/>
      <c r="BR84" s="47"/>
      <c r="BS84" s="47"/>
      <c r="BT84" s="47"/>
      <c r="BU84" s="47"/>
      <c r="BV84" s="47"/>
      <c r="BW84" s="47">
        <f t="shared" si="138"/>
        <v>20000000</v>
      </c>
      <c r="BX84" s="47">
        <f t="shared" si="64"/>
        <v>20000000</v>
      </c>
      <c r="BY84" s="47"/>
      <c r="BZ84" s="47"/>
      <c r="CA84" s="47"/>
      <c r="CB84" s="47"/>
      <c r="CC84" s="47"/>
      <c r="CD84" s="47"/>
      <c r="CE84" s="47"/>
      <c r="CF84" s="47"/>
      <c r="CG84" s="47">
        <f t="shared" si="139"/>
        <v>0</v>
      </c>
      <c r="CH84" s="47">
        <f t="shared" si="66"/>
        <v>0</v>
      </c>
      <c r="CI84" s="47">
        <f t="shared" si="140"/>
        <v>70000000</v>
      </c>
      <c r="CJ84" s="47">
        <f t="shared" si="68"/>
        <v>70000000</v>
      </c>
    </row>
    <row r="85" spans="1:88" s="48" customFormat="1" ht="67.5" customHeight="1" x14ac:dyDescent="0.25">
      <c r="A85" s="30" t="s">
        <v>714</v>
      </c>
      <c r="B85" s="19" t="s">
        <v>87</v>
      </c>
      <c r="C85" s="20" t="s">
        <v>88</v>
      </c>
      <c r="D85" s="19" t="s">
        <v>161</v>
      </c>
      <c r="E85" s="19" t="s">
        <v>686</v>
      </c>
      <c r="F85" s="23" t="s">
        <v>162</v>
      </c>
      <c r="G85" s="22" t="s">
        <v>163</v>
      </c>
      <c r="H85" s="22" t="s">
        <v>164</v>
      </c>
      <c r="I85" s="22" t="s">
        <v>165</v>
      </c>
      <c r="J85" s="22" t="s">
        <v>150</v>
      </c>
      <c r="K85" s="21">
        <v>3.97</v>
      </c>
      <c r="L85" s="24" t="s">
        <v>166</v>
      </c>
      <c r="M85" s="42" t="s">
        <v>151</v>
      </c>
      <c r="N85" s="21">
        <v>35</v>
      </c>
      <c r="O85" s="21" t="s">
        <v>167</v>
      </c>
      <c r="P85" s="42" t="s">
        <v>168</v>
      </c>
      <c r="Q85" s="21" t="s">
        <v>162</v>
      </c>
      <c r="R85" s="21" t="s">
        <v>705</v>
      </c>
      <c r="S85" s="21" t="s">
        <v>706</v>
      </c>
      <c r="T85" s="21" t="s">
        <v>715</v>
      </c>
      <c r="U85" s="21" t="s">
        <v>716</v>
      </c>
      <c r="V85" s="21" t="s">
        <v>716</v>
      </c>
      <c r="W85" s="21" t="s">
        <v>717</v>
      </c>
      <c r="X85" s="21" t="s">
        <v>718</v>
      </c>
      <c r="Y85" s="21" t="s">
        <v>566</v>
      </c>
      <c r="Z85" s="24" t="s">
        <v>719</v>
      </c>
      <c r="AA85" s="21" t="s">
        <v>720</v>
      </c>
      <c r="AB85" s="21" t="s">
        <v>720</v>
      </c>
      <c r="AC85" s="24"/>
      <c r="AD85" s="24" t="s">
        <v>104</v>
      </c>
      <c r="AE85" s="139" t="s">
        <v>721</v>
      </c>
      <c r="AF85" s="139"/>
      <c r="AG85" s="21" t="s">
        <v>722</v>
      </c>
      <c r="AH85" s="21"/>
      <c r="AI85" s="21"/>
      <c r="AJ85" s="21" t="s">
        <v>107</v>
      </c>
      <c r="AK85" s="21" t="s">
        <v>170</v>
      </c>
      <c r="AL85" s="21">
        <v>4</v>
      </c>
      <c r="AM85" s="21" t="s">
        <v>108</v>
      </c>
      <c r="AN85" s="139" t="s">
        <v>171</v>
      </c>
      <c r="AO85" s="109"/>
      <c r="AP85" s="24" t="s">
        <v>110</v>
      </c>
      <c r="AQ85" s="25">
        <v>1</v>
      </c>
      <c r="AR85" s="25">
        <v>1</v>
      </c>
      <c r="AS85" s="25">
        <v>1</v>
      </c>
      <c r="AT85" s="68">
        <v>1</v>
      </c>
      <c r="AU85" s="47">
        <v>100000000</v>
      </c>
      <c r="AV85" s="47"/>
      <c r="AW85" s="47"/>
      <c r="AX85" s="47"/>
      <c r="AY85" s="47"/>
      <c r="AZ85" s="47"/>
      <c r="BA85" s="47"/>
      <c r="BB85" s="47"/>
      <c r="BC85" s="47">
        <f t="shared" si="136"/>
        <v>100000000</v>
      </c>
      <c r="BD85" s="47">
        <f t="shared" si="60"/>
        <v>100000000</v>
      </c>
      <c r="BE85" s="47">
        <v>50000000</v>
      </c>
      <c r="BF85" s="47"/>
      <c r="BG85" s="47"/>
      <c r="BH85" s="47"/>
      <c r="BI85" s="47"/>
      <c r="BJ85" s="47"/>
      <c r="BK85" s="47"/>
      <c r="BL85" s="47"/>
      <c r="BM85" s="47">
        <f t="shared" si="137"/>
        <v>50000000</v>
      </c>
      <c r="BN85" s="47">
        <f t="shared" si="62"/>
        <v>50000000</v>
      </c>
      <c r="BO85" s="47">
        <v>50000000</v>
      </c>
      <c r="BP85" s="47"/>
      <c r="BQ85" s="47"/>
      <c r="BR85" s="47"/>
      <c r="BS85" s="47"/>
      <c r="BT85" s="47"/>
      <c r="BU85" s="47"/>
      <c r="BV85" s="47"/>
      <c r="BW85" s="47">
        <f t="shared" si="138"/>
        <v>50000000</v>
      </c>
      <c r="BX85" s="47">
        <f t="shared" si="64"/>
        <v>50000000</v>
      </c>
      <c r="BY85" s="47">
        <v>50000000</v>
      </c>
      <c r="BZ85" s="47"/>
      <c r="CA85" s="47"/>
      <c r="CB85" s="47"/>
      <c r="CC85" s="47"/>
      <c r="CD85" s="47"/>
      <c r="CE85" s="47"/>
      <c r="CF85" s="47"/>
      <c r="CG85" s="47">
        <f t="shared" si="139"/>
        <v>50000000</v>
      </c>
      <c r="CH85" s="47">
        <f t="shared" si="66"/>
        <v>50000000</v>
      </c>
      <c r="CI85" s="47">
        <f t="shared" si="140"/>
        <v>250000000</v>
      </c>
      <c r="CJ85" s="47">
        <f t="shared" si="68"/>
        <v>250000000</v>
      </c>
    </row>
    <row r="86" spans="1:88" s="48" customFormat="1" ht="67.5" customHeight="1" x14ac:dyDescent="0.25">
      <c r="A86" s="30" t="s">
        <v>723</v>
      </c>
      <c r="B86" s="19" t="s">
        <v>87</v>
      </c>
      <c r="C86" s="20" t="s">
        <v>88</v>
      </c>
      <c r="D86" s="19" t="s">
        <v>161</v>
      </c>
      <c r="E86" s="19" t="s">
        <v>686</v>
      </c>
      <c r="F86" s="23" t="s">
        <v>162</v>
      </c>
      <c r="G86" s="22" t="s">
        <v>163</v>
      </c>
      <c r="H86" s="22" t="s">
        <v>164</v>
      </c>
      <c r="I86" s="22" t="s">
        <v>165</v>
      </c>
      <c r="J86" s="22" t="s">
        <v>150</v>
      </c>
      <c r="K86" s="21">
        <v>3.97</v>
      </c>
      <c r="L86" s="24" t="s">
        <v>166</v>
      </c>
      <c r="M86" s="42" t="s">
        <v>151</v>
      </c>
      <c r="N86" s="21">
        <v>35</v>
      </c>
      <c r="O86" s="21" t="s">
        <v>167</v>
      </c>
      <c r="P86" s="42" t="s">
        <v>168</v>
      </c>
      <c r="Q86" s="21" t="s">
        <v>162</v>
      </c>
      <c r="R86" s="21">
        <v>3502</v>
      </c>
      <c r="S86" s="21" t="s">
        <v>169</v>
      </c>
      <c r="T86" s="21" t="s">
        <v>724</v>
      </c>
      <c r="U86" s="21" t="s">
        <v>725</v>
      </c>
      <c r="V86" s="21" t="s">
        <v>725</v>
      </c>
      <c r="W86" s="21" t="s">
        <v>726</v>
      </c>
      <c r="X86" s="21" t="s">
        <v>727</v>
      </c>
      <c r="Y86" s="21" t="s">
        <v>321</v>
      </c>
      <c r="Z86" s="24" t="s">
        <v>728</v>
      </c>
      <c r="AA86" s="21" t="s">
        <v>729</v>
      </c>
      <c r="AB86" s="21" t="s">
        <v>729</v>
      </c>
      <c r="AC86" s="24"/>
      <c r="AD86" s="24" t="s">
        <v>104</v>
      </c>
      <c r="AE86" s="139" t="s">
        <v>730</v>
      </c>
      <c r="AF86" s="139"/>
      <c r="AG86" s="21" t="s">
        <v>731</v>
      </c>
      <c r="AH86" s="21"/>
      <c r="AI86" s="21"/>
      <c r="AJ86" s="21" t="s">
        <v>107</v>
      </c>
      <c r="AK86" s="21" t="s">
        <v>170</v>
      </c>
      <c r="AL86" s="21">
        <v>200</v>
      </c>
      <c r="AM86" s="21" t="s">
        <v>108</v>
      </c>
      <c r="AN86" s="139" t="s">
        <v>171</v>
      </c>
      <c r="AO86" s="109" t="s">
        <v>137</v>
      </c>
      <c r="AP86" s="24" t="s">
        <v>110</v>
      </c>
      <c r="AQ86" s="25">
        <v>22</v>
      </c>
      <c r="AR86" s="25">
        <v>50</v>
      </c>
      <c r="AS86" s="25">
        <v>50</v>
      </c>
      <c r="AT86" s="68">
        <v>78</v>
      </c>
      <c r="AU86" s="47">
        <v>50000000</v>
      </c>
      <c r="AV86" s="47"/>
      <c r="AW86" s="47"/>
      <c r="AX86" s="47"/>
      <c r="AY86" s="47"/>
      <c r="AZ86" s="47"/>
      <c r="BA86" s="47"/>
      <c r="BB86" s="47"/>
      <c r="BC86" s="47">
        <f t="shared" si="136"/>
        <v>50000000</v>
      </c>
      <c r="BD86" s="47">
        <f t="shared" si="60"/>
        <v>50000000</v>
      </c>
      <c r="BE86" s="47">
        <v>30000000</v>
      </c>
      <c r="BF86" s="47"/>
      <c r="BG86" s="47"/>
      <c r="BH86" s="47"/>
      <c r="BI86" s="47"/>
      <c r="BJ86" s="47"/>
      <c r="BK86" s="47"/>
      <c r="BL86" s="47"/>
      <c r="BM86" s="47">
        <f t="shared" si="137"/>
        <v>30000000</v>
      </c>
      <c r="BN86" s="47">
        <f t="shared" si="62"/>
        <v>30000000</v>
      </c>
      <c r="BO86" s="47">
        <v>50000000</v>
      </c>
      <c r="BP86" s="47"/>
      <c r="BQ86" s="47"/>
      <c r="BR86" s="47"/>
      <c r="BS86" s="47"/>
      <c r="BT86" s="47"/>
      <c r="BU86" s="47"/>
      <c r="BV86" s="47"/>
      <c r="BW86" s="47">
        <f t="shared" si="138"/>
        <v>50000000</v>
      </c>
      <c r="BX86" s="47">
        <f t="shared" si="64"/>
        <v>50000000</v>
      </c>
      <c r="BY86" s="47">
        <v>50000000</v>
      </c>
      <c r="BZ86" s="47"/>
      <c r="CA86" s="47"/>
      <c r="CB86" s="47"/>
      <c r="CC86" s="47"/>
      <c r="CD86" s="47"/>
      <c r="CE86" s="47"/>
      <c r="CF86" s="47"/>
      <c r="CG86" s="47">
        <f t="shared" si="139"/>
        <v>50000000</v>
      </c>
      <c r="CH86" s="47">
        <f t="shared" si="66"/>
        <v>50000000</v>
      </c>
      <c r="CI86" s="47">
        <f t="shared" si="140"/>
        <v>180000000</v>
      </c>
      <c r="CJ86" s="47">
        <f t="shared" si="68"/>
        <v>180000000</v>
      </c>
    </row>
    <row r="87" spans="1:88" s="48" customFormat="1" ht="67.5" customHeight="1" x14ac:dyDescent="0.25">
      <c r="A87" s="30" t="s">
        <v>732</v>
      </c>
      <c r="B87" s="19" t="s">
        <v>87</v>
      </c>
      <c r="C87" s="20" t="s">
        <v>88</v>
      </c>
      <c r="D87" s="19" t="s">
        <v>161</v>
      </c>
      <c r="E87" s="19" t="s">
        <v>686</v>
      </c>
      <c r="F87" s="23" t="s">
        <v>162</v>
      </c>
      <c r="G87" s="22" t="s">
        <v>163</v>
      </c>
      <c r="H87" s="22" t="s">
        <v>164</v>
      </c>
      <c r="I87" s="22" t="s">
        <v>165</v>
      </c>
      <c r="J87" s="22" t="s">
        <v>150</v>
      </c>
      <c r="K87" s="21">
        <v>3.97</v>
      </c>
      <c r="L87" s="24" t="s">
        <v>166</v>
      </c>
      <c r="M87" s="42" t="s">
        <v>151</v>
      </c>
      <c r="N87" s="21">
        <v>35</v>
      </c>
      <c r="O87" s="21" t="s">
        <v>167</v>
      </c>
      <c r="P87" s="42" t="s">
        <v>168</v>
      </c>
      <c r="Q87" s="21" t="s">
        <v>162</v>
      </c>
      <c r="R87" s="21">
        <v>3502</v>
      </c>
      <c r="S87" s="21" t="s">
        <v>169</v>
      </c>
      <c r="T87" s="21" t="s">
        <v>733</v>
      </c>
      <c r="U87" s="21" t="s">
        <v>734</v>
      </c>
      <c r="V87" s="21" t="s">
        <v>734</v>
      </c>
      <c r="W87" s="21" t="s">
        <v>735</v>
      </c>
      <c r="X87" s="21" t="s">
        <v>736</v>
      </c>
      <c r="Y87" s="21" t="s">
        <v>737</v>
      </c>
      <c r="Z87" s="24" t="s">
        <v>738</v>
      </c>
      <c r="AA87" s="21" t="s">
        <v>739</v>
      </c>
      <c r="AB87" s="21" t="s">
        <v>739</v>
      </c>
      <c r="AC87" s="24"/>
      <c r="AD87" s="24" t="s">
        <v>104</v>
      </c>
      <c r="AE87" s="139" t="s">
        <v>740</v>
      </c>
      <c r="AF87" s="139"/>
      <c r="AG87" s="21" t="s">
        <v>741</v>
      </c>
      <c r="AH87" s="21"/>
      <c r="AI87" s="21"/>
      <c r="AJ87" s="21" t="s">
        <v>107</v>
      </c>
      <c r="AK87" s="21" t="s">
        <v>170</v>
      </c>
      <c r="AL87" s="21">
        <v>50</v>
      </c>
      <c r="AM87" s="21" t="s">
        <v>108</v>
      </c>
      <c r="AN87" s="139" t="s">
        <v>171</v>
      </c>
      <c r="AO87" s="109" t="s">
        <v>137</v>
      </c>
      <c r="AP87" s="24" t="s">
        <v>110</v>
      </c>
      <c r="AQ87" s="25">
        <v>18</v>
      </c>
      <c r="AR87" s="25">
        <v>10</v>
      </c>
      <c r="AS87" s="25">
        <v>16</v>
      </c>
      <c r="AT87" s="68">
        <v>6</v>
      </c>
      <c r="AU87" s="47">
        <v>50000000</v>
      </c>
      <c r="AV87" s="47"/>
      <c r="AW87" s="47"/>
      <c r="AX87" s="47"/>
      <c r="AY87" s="47"/>
      <c r="AZ87" s="47"/>
      <c r="BA87" s="47"/>
      <c r="BB87" s="47"/>
      <c r="BC87" s="47">
        <f t="shared" si="136"/>
        <v>50000000</v>
      </c>
      <c r="BD87" s="47">
        <f t="shared" si="60"/>
        <v>50000000</v>
      </c>
      <c r="BE87" s="47">
        <v>20000000</v>
      </c>
      <c r="BF87" s="47"/>
      <c r="BG87" s="47"/>
      <c r="BH87" s="47"/>
      <c r="BI87" s="47"/>
      <c r="BJ87" s="47"/>
      <c r="BK87" s="47"/>
      <c r="BL87" s="47"/>
      <c r="BM87" s="47">
        <f t="shared" si="137"/>
        <v>20000000</v>
      </c>
      <c r="BN87" s="47">
        <f t="shared" si="62"/>
        <v>20000000</v>
      </c>
      <c r="BO87" s="47">
        <v>50000000</v>
      </c>
      <c r="BP87" s="47"/>
      <c r="BQ87" s="47"/>
      <c r="BR87" s="47"/>
      <c r="BS87" s="47"/>
      <c r="BT87" s="47"/>
      <c r="BU87" s="47"/>
      <c r="BV87" s="47"/>
      <c r="BW87" s="47">
        <f t="shared" si="138"/>
        <v>50000000</v>
      </c>
      <c r="BX87" s="47">
        <f t="shared" si="64"/>
        <v>50000000</v>
      </c>
      <c r="BY87" s="47">
        <v>100000000</v>
      </c>
      <c r="BZ87" s="47"/>
      <c r="CA87" s="47"/>
      <c r="CB87" s="47"/>
      <c r="CC87" s="47"/>
      <c r="CD87" s="47"/>
      <c r="CE87" s="47"/>
      <c r="CF87" s="47"/>
      <c r="CG87" s="47">
        <f t="shared" si="139"/>
        <v>100000000</v>
      </c>
      <c r="CH87" s="47">
        <f t="shared" si="66"/>
        <v>100000000</v>
      </c>
      <c r="CI87" s="47">
        <f t="shared" si="140"/>
        <v>220000000</v>
      </c>
      <c r="CJ87" s="47">
        <f t="shared" si="68"/>
        <v>220000000</v>
      </c>
    </row>
    <row r="88" spans="1:88" s="48" customFormat="1" ht="91.5" customHeight="1" x14ac:dyDescent="0.25">
      <c r="A88" s="30" t="s">
        <v>742</v>
      </c>
      <c r="B88" s="19" t="s">
        <v>87</v>
      </c>
      <c r="C88" s="20" t="s">
        <v>88</v>
      </c>
      <c r="D88" s="19" t="s">
        <v>161</v>
      </c>
      <c r="E88" s="19" t="s">
        <v>686</v>
      </c>
      <c r="F88" s="23" t="s">
        <v>162</v>
      </c>
      <c r="G88" s="22" t="s">
        <v>163</v>
      </c>
      <c r="H88" s="22" t="s">
        <v>164</v>
      </c>
      <c r="I88" s="22" t="s">
        <v>165</v>
      </c>
      <c r="J88" s="22" t="s">
        <v>150</v>
      </c>
      <c r="K88" s="21">
        <v>3.97</v>
      </c>
      <c r="L88" s="24" t="s">
        <v>166</v>
      </c>
      <c r="M88" s="42" t="s">
        <v>151</v>
      </c>
      <c r="N88" s="21">
        <v>35</v>
      </c>
      <c r="O88" s="21" t="s">
        <v>167</v>
      </c>
      <c r="P88" s="42" t="s">
        <v>168</v>
      </c>
      <c r="Q88" s="21" t="s">
        <v>162</v>
      </c>
      <c r="R88" s="21">
        <v>3502</v>
      </c>
      <c r="S88" s="21" t="s">
        <v>169</v>
      </c>
      <c r="T88" s="21" t="s">
        <v>743</v>
      </c>
      <c r="U88" s="21" t="s">
        <v>744</v>
      </c>
      <c r="V88" s="21" t="s">
        <v>744</v>
      </c>
      <c r="W88" s="21" t="s">
        <v>745</v>
      </c>
      <c r="X88" s="21" t="s">
        <v>746</v>
      </c>
      <c r="Y88" s="21" t="s">
        <v>737</v>
      </c>
      <c r="Z88" s="24" t="s">
        <v>747</v>
      </c>
      <c r="AA88" s="21" t="s">
        <v>748</v>
      </c>
      <c r="AB88" s="21" t="s">
        <v>748</v>
      </c>
      <c r="AC88" s="24"/>
      <c r="AD88" s="24" t="s">
        <v>104</v>
      </c>
      <c r="AE88" s="139" t="s">
        <v>749</v>
      </c>
      <c r="AF88" s="139"/>
      <c r="AG88" s="21" t="s">
        <v>750</v>
      </c>
      <c r="AH88" s="21"/>
      <c r="AI88" s="21"/>
      <c r="AJ88" s="21" t="s">
        <v>107</v>
      </c>
      <c r="AK88" s="21" t="s">
        <v>170</v>
      </c>
      <c r="AL88" s="21">
        <v>30</v>
      </c>
      <c r="AM88" s="21" t="s">
        <v>108</v>
      </c>
      <c r="AN88" s="139" t="s">
        <v>171</v>
      </c>
      <c r="AO88" s="109" t="s">
        <v>137</v>
      </c>
      <c r="AP88" s="24" t="s">
        <v>110</v>
      </c>
      <c r="AQ88" s="25">
        <v>0</v>
      </c>
      <c r="AR88" s="25">
        <v>0</v>
      </c>
      <c r="AS88" s="25">
        <v>30</v>
      </c>
      <c r="AT88" s="68">
        <v>0</v>
      </c>
      <c r="AU88" s="47"/>
      <c r="AV88" s="47"/>
      <c r="AW88" s="47"/>
      <c r="AX88" s="47"/>
      <c r="AY88" s="47"/>
      <c r="AZ88" s="47"/>
      <c r="BA88" s="47"/>
      <c r="BB88" s="47"/>
      <c r="BC88" s="47">
        <f t="shared" si="136"/>
        <v>0</v>
      </c>
      <c r="BD88" s="47">
        <f t="shared" si="60"/>
        <v>0</v>
      </c>
      <c r="BE88" s="47"/>
      <c r="BF88" s="47"/>
      <c r="BG88" s="47"/>
      <c r="BH88" s="47"/>
      <c r="BI88" s="47"/>
      <c r="BJ88" s="47"/>
      <c r="BK88" s="47"/>
      <c r="BL88" s="47"/>
      <c r="BM88" s="47">
        <f t="shared" si="137"/>
        <v>0</v>
      </c>
      <c r="BN88" s="47">
        <f t="shared" si="62"/>
        <v>0</v>
      </c>
      <c r="BO88" s="47">
        <v>30000000</v>
      </c>
      <c r="BP88" s="47"/>
      <c r="BQ88" s="47"/>
      <c r="BR88" s="47"/>
      <c r="BS88" s="47"/>
      <c r="BT88" s="47"/>
      <c r="BU88" s="47"/>
      <c r="BV88" s="47"/>
      <c r="BW88" s="47">
        <f t="shared" si="138"/>
        <v>30000000</v>
      </c>
      <c r="BX88" s="47">
        <f t="shared" si="64"/>
        <v>30000000</v>
      </c>
      <c r="BY88" s="47"/>
      <c r="BZ88" s="47"/>
      <c r="CA88" s="47"/>
      <c r="CB88" s="47"/>
      <c r="CC88" s="47"/>
      <c r="CD88" s="47"/>
      <c r="CE88" s="47"/>
      <c r="CF88" s="47"/>
      <c r="CG88" s="47">
        <f t="shared" si="139"/>
        <v>0</v>
      </c>
      <c r="CH88" s="47">
        <f t="shared" si="66"/>
        <v>0</v>
      </c>
      <c r="CI88" s="47">
        <f t="shared" si="140"/>
        <v>30000000</v>
      </c>
      <c r="CJ88" s="47">
        <f t="shared" si="68"/>
        <v>30000000</v>
      </c>
    </row>
    <row r="89" spans="1:88" ht="67.5" customHeight="1" x14ac:dyDescent="0.25">
      <c r="A89" s="84"/>
      <c r="B89" s="85"/>
      <c r="C89" s="85"/>
      <c r="D89" s="85"/>
      <c r="E89" s="85"/>
      <c r="F89" s="85"/>
      <c r="G89" s="86"/>
      <c r="H89" s="86"/>
      <c r="I89" s="86"/>
      <c r="J89" s="86"/>
      <c r="K89" s="85"/>
      <c r="L89" s="84"/>
      <c r="M89" s="85"/>
      <c r="N89" s="85"/>
      <c r="O89" s="85"/>
      <c r="P89" s="85"/>
      <c r="Q89" s="85"/>
      <c r="R89" s="85"/>
      <c r="S89" s="85"/>
      <c r="T89" s="85"/>
      <c r="U89" s="85"/>
      <c r="V89" s="85"/>
      <c r="W89" s="85"/>
      <c r="X89" s="85"/>
      <c r="Y89" s="85"/>
      <c r="Z89" s="84"/>
      <c r="AA89" s="85"/>
      <c r="AB89" s="85"/>
      <c r="AC89" s="85"/>
      <c r="AD89" s="85"/>
      <c r="AE89" s="123"/>
      <c r="AF89" s="123"/>
      <c r="AG89" s="85"/>
      <c r="AH89" s="85"/>
      <c r="AI89" s="85"/>
      <c r="AJ89" s="85"/>
      <c r="AK89" s="85"/>
      <c r="AL89" s="85"/>
      <c r="AM89" s="85"/>
      <c r="AN89" s="123"/>
      <c r="AO89" s="124"/>
      <c r="AP89" s="84"/>
      <c r="AQ89" s="85"/>
      <c r="AR89" s="85"/>
      <c r="AS89" s="85"/>
      <c r="AT89" s="84"/>
      <c r="AU89" s="87"/>
      <c r="AV89" s="87"/>
      <c r="AW89" s="87"/>
      <c r="AX89" s="87"/>
      <c r="AY89" s="87"/>
      <c r="AZ89" s="87"/>
      <c r="BA89" s="87"/>
      <c r="BB89" s="87"/>
      <c r="BC89" s="87">
        <f t="shared" si="136"/>
        <v>0</v>
      </c>
      <c r="BD89" s="87">
        <f t="shared" si="60"/>
        <v>0</v>
      </c>
      <c r="BE89" s="87"/>
      <c r="BF89" s="87"/>
      <c r="BG89" s="87"/>
      <c r="BH89" s="87"/>
      <c r="BI89" s="87"/>
      <c r="BJ89" s="87"/>
      <c r="BK89" s="87"/>
      <c r="BL89" s="87"/>
      <c r="BM89" s="87">
        <f t="shared" si="137"/>
        <v>0</v>
      </c>
      <c r="BN89" s="87">
        <f t="shared" si="62"/>
        <v>0</v>
      </c>
      <c r="BO89" s="87"/>
      <c r="BP89" s="87"/>
      <c r="BQ89" s="87"/>
      <c r="BR89" s="87"/>
      <c r="BS89" s="87"/>
      <c r="BT89" s="87"/>
      <c r="BU89" s="87"/>
      <c r="BV89" s="87"/>
      <c r="BW89" s="87">
        <f t="shared" si="138"/>
        <v>0</v>
      </c>
      <c r="BX89" s="87">
        <f t="shared" si="64"/>
        <v>0</v>
      </c>
      <c r="BY89" s="87"/>
      <c r="BZ89" s="87"/>
      <c r="CA89" s="87"/>
      <c r="CB89" s="87"/>
      <c r="CC89" s="87"/>
      <c r="CD89" s="87"/>
      <c r="CE89" s="87"/>
      <c r="CF89" s="87"/>
      <c r="CG89" s="87">
        <f t="shared" si="139"/>
        <v>0</v>
      </c>
      <c r="CH89" s="87">
        <f t="shared" si="66"/>
        <v>0</v>
      </c>
      <c r="CI89" s="87">
        <f t="shared" si="140"/>
        <v>0</v>
      </c>
      <c r="CJ89" s="87">
        <f t="shared" si="68"/>
        <v>0</v>
      </c>
    </row>
    <row r="90" spans="1:88" s="40" customFormat="1" ht="20.25" customHeight="1" x14ac:dyDescent="0.25">
      <c r="A90" s="56"/>
      <c r="B90" s="57"/>
      <c r="C90" s="57"/>
      <c r="D90" s="58" t="s">
        <v>172</v>
      </c>
      <c r="E90" s="58"/>
      <c r="F90" s="57"/>
      <c r="G90" s="88"/>
      <c r="H90" s="88"/>
      <c r="I90" s="88"/>
      <c r="J90" s="88"/>
      <c r="K90" s="57"/>
      <c r="L90" s="56"/>
      <c r="M90" s="57"/>
      <c r="N90" s="57"/>
      <c r="O90" s="57"/>
      <c r="P90" s="57"/>
      <c r="Q90" s="57"/>
      <c r="R90" s="57"/>
      <c r="S90" s="57"/>
      <c r="T90" s="57"/>
      <c r="U90" s="57"/>
      <c r="V90" s="57"/>
      <c r="W90" s="57"/>
      <c r="X90" s="57"/>
      <c r="Y90" s="57"/>
      <c r="Z90" s="57"/>
      <c r="AA90" s="57"/>
      <c r="AB90" s="57"/>
      <c r="AC90" s="57"/>
      <c r="AD90" s="57"/>
      <c r="AE90" s="125"/>
      <c r="AF90" s="125"/>
      <c r="AG90" s="57"/>
      <c r="AH90" s="57"/>
      <c r="AI90" s="57"/>
      <c r="AJ90" s="57"/>
      <c r="AK90" s="57"/>
      <c r="AL90" s="57"/>
      <c r="AM90" s="57"/>
      <c r="AN90" s="125"/>
      <c r="AO90" s="126"/>
      <c r="AP90" s="126"/>
      <c r="AQ90" s="57"/>
      <c r="AR90" s="57"/>
      <c r="AS90" s="57"/>
      <c r="AT90" s="56"/>
      <c r="AU90" s="59">
        <f t="shared" ref="AU90:BC90" si="141">AU91+AU100</f>
        <v>207553269856.08002</v>
      </c>
      <c r="AV90" s="59">
        <f t="shared" si="141"/>
        <v>2721394051046.3691</v>
      </c>
      <c r="AW90" s="59">
        <f t="shared" si="141"/>
        <v>38201920242</v>
      </c>
      <c r="AX90" s="59">
        <f t="shared" si="141"/>
        <v>0</v>
      </c>
      <c r="AY90" s="59">
        <f t="shared" si="141"/>
        <v>896900778</v>
      </c>
      <c r="AZ90" s="59">
        <f t="shared" si="141"/>
        <v>308425325709</v>
      </c>
      <c r="BA90" s="59">
        <f t="shared" si="141"/>
        <v>468785659402</v>
      </c>
      <c r="BB90" s="59">
        <f t="shared" si="141"/>
        <v>965552098.68000007</v>
      </c>
      <c r="BC90" s="59">
        <f t="shared" si="141"/>
        <v>3746222679132.1289</v>
      </c>
      <c r="BD90" s="59">
        <f t="shared" si="60"/>
        <v>3277437019730.1289</v>
      </c>
      <c r="BE90" s="59">
        <f t="shared" ref="BE90:BM90" si="142">BE91+BE100</f>
        <v>162121772016.75</v>
      </c>
      <c r="BF90" s="59">
        <f t="shared" si="142"/>
        <v>2892722433425.1001</v>
      </c>
      <c r="BG90" s="59">
        <f t="shared" si="142"/>
        <v>38081920242</v>
      </c>
      <c r="BH90" s="59">
        <f t="shared" si="142"/>
        <v>0</v>
      </c>
      <c r="BI90" s="59">
        <f t="shared" si="142"/>
        <v>0</v>
      </c>
      <c r="BJ90" s="59">
        <f t="shared" si="142"/>
        <v>706912279152</v>
      </c>
      <c r="BK90" s="59">
        <f t="shared" si="142"/>
        <v>540364195710.36993</v>
      </c>
      <c r="BL90" s="59">
        <f t="shared" si="142"/>
        <v>405000000</v>
      </c>
      <c r="BM90" s="59">
        <f t="shared" si="142"/>
        <v>4340607600546.2197</v>
      </c>
      <c r="BN90" s="59">
        <f t="shared" si="62"/>
        <v>3800243404835.8496</v>
      </c>
      <c r="BO90" s="59">
        <f t="shared" ref="BO90:BW90" si="143">BO91+BO100</f>
        <v>162513997525.04999</v>
      </c>
      <c r="BP90" s="59">
        <f t="shared" si="143"/>
        <v>3095210060757</v>
      </c>
      <c r="BQ90" s="59">
        <f t="shared" si="143"/>
        <v>38321920242</v>
      </c>
      <c r="BR90" s="59">
        <f t="shared" si="143"/>
        <v>0</v>
      </c>
      <c r="BS90" s="59">
        <f t="shared" si="143"/>
        <v>0</v>
      </c>
      <c r="BT90" s="59">
        <f t="shared" si="143"/>
        <v>458939660142</v>
      </c>
      <c r="BU90" s="59">
        <f t="shared" si="143"/>
        <v>399415004817.18005</v>
      </c>
      <c r="BV90" s="59">
        <f t="shared" si="143"/>
        <v>450000000</v>
      </c>
      <c r="BW90" s="59">
        <f t="shared" si="143"/>
        <v>4154850643483.2305</v>
      </c>
      <c r="BX90" s="59">
        <f t="shared" si="64"/>
        <v>3755435638666.0503</v>
      </c>
      <c r="BY90" s="59">
        <f t="shared" ref="BY90:CG90" si="144">BY91+BY100</f>
        <v>170140056867.69</v>
      </c>
      <c r="BZ90" s="59">
        <f t="shared" si="144"/>
        <v>3311879175022.501</v>
      </c>
      <c r="CA90" s="59">
        <f t="shared" si="144"/>
        <v>38201920242</v>
      </c>
      <c r="CB90" s="59">
        <f t="shared" si="144"/>
        <v>0</v>
      </c>
      <c r="CC90" s="59">
        <f t="shared" si="144"/>
        <v>0</v>
      </c>
      <c r="CD90" s="59">
        <f t="shared" si="144"/>
        <v>554367175500</v>
      </c>
      <c r="CE90" s="59">
        <f t="shared" si="144"/>
        <v>264513359028.62997</v>
      </c>
      <c r="CF90" s="59">
        <f t="shared" si="144"/>
        <v>540000000</v>
      </c>
      <c r="CG90" s="59">
        <f t="shared" si="144"/>
        <v>4339641686660.8203</v>
      </c>
      <c r="CH90" s="59">
        <f t="shared" si="66"/>
        <v>4075128327632.1904</v>
      </c>
      <c r="CI90" s="59">
        <f>CI91+CI100</f>
        <v>16581322609822.398</v>
      </c>
      <c r="CJ90" s="59">
        <f t="shared" si="68"/>
        <v>14908244390864.219</v>
      </c>
    </row>
    <row r="91" spans="1:88" ht="67.5" customHeight="1" x14ac:dyDescent="0.25">
      <c r="A91" s="89"/>
      <c r="B91" s="60"/>
      <c r="C91" s="60"/>
      <c r="D91" s="60"/>
      <c r="E91" s="60"/>
      <c r="F91" s="60"/>
      <c r="G91" s="90"/>
      <c r="H91" s="90"/>
      <c r="I91" s="90"/>
      <c r="J91" s="90"/>
      <c r="K91" s="60"/>
      <c r="L91" s="89"/>
      <c r="M91" s="60"/>
      <c r="N91" s="60">
        <v>23</v>
      </c>
      <c r="O91" s="60"/>
      <c r="P91" s="61"/>
      <c r="Q91" s="60"/>
      <c r="R91" s="60"/>
      <c r="S91" s="60"/>
      <c r="T91" s="60"/>
      <c r="U91" s="60"/>
      <c r="V91" s="60"/>
      <c r="W91" s="60"/>
      <c r="X91" s="60"/>
      <c r="Y91" s="60"/>
      <c r="Z91" s="89"/>
      <c r="AA91" s="60"/>
      <c r="AB91" s="60"/>
      <c r="AC91" s="60"/>
      <c r="AD91" s="60"/>
      <c r="AE91" s="127"/>
      <c r="AF91" s="127"/>
      <c r="AG91" s="60"/>
      <c r="AH91" s="60"/>
      <c r="AI91" s="60"/>
      <c r="AJ91" s="60"/>
      <c r="AK91" s="60"/>
      <c r="AL91" s="60"/>
      <c r="AM91" s="60"/>
      <c r="AN91" s="127"/>
      <c r="AO91" s="128"/>
      <c r="AP91" s="89"/>
      <c r="AQ91" s="60"/>
      <c r="AR91" s="60"/>
      <c r="AS91" s="60"/>
      <c r="AT91" s="89"/>
      <c r="AU91" s="92">
        <f t="shared" ref="AU91:BC91" si="145">AU92+AU98</f>
        <v>207553269856.08002</v>
      </c>
      <c r="AV91" s="92">
        <f t="shared" si="145"/>
        <v>2721394051046.3691</v>
      </c>
      <c r="AW91" s="92">
        <f t="shared" si="145"/>
        <v>38201920242</v>
      </c>
      <c r="AX91" s="92">
        <f t="shared" si="145"/>
        <v>0</v>
      </c>
      <c r="AY91" s="92">
        <f t="shared" si="145"/>
        <v>896900778</v>
      </c>
      <c r="AZ91" s="92">
        <f t="shared" si="145"/>
        <v>308425325709</v>
      </c>
      <c r="BA91" s="92">
        <f t="shared" si="145"/>
        <v>468785659402</v>
      </c>
      <c r="BB91" s="92">
        <f t="shared" si="145"/>
        <v>965552098.68000007</v>
      </c>
      <c r="BC91" s="92">
        <f t="shared" si="145"/>
        <v>3746222679132.1289</v>
      </c>
      <c r="BD91" s="92">
        <f t="shared" si="60"/>
        <v>3277437019730.1289</v>
      </c>
      <c r="BE91" s="92">
        <f t="shared" ref="BE91:BM91" si="146">BE92+BE98</f>
        <v>162121772016.75</v>
      </c>
      <c r="BF91" s="92">
        <f t="shared" si="146"/>
        <v>2892722433425.1001</v>
      </c>
      <c r="BG91" s="92">
        <f t="shared" si="146"/>
        <v>38081920242</v>
      </c>
      <c r="BH91" s="92">
        <f t="shared" si="146"/>
        <v>0</v>
      </c>
      <c r="BI91" s="92">
        <f t="shared" si="146"/>
        <v>0</v>
      </c>
      <c r="BJ91" s="92">
        <f t="shared" si="146"/>
        <v>706912279152</v>
      </c>
      <c r="BK91" s="92">
        <f t="shared" si="146"/>
        <v>539364195710.36993</v>
      </c>
      <c r="BL91" s="92">
        <f t="shared" si="146"/>
        <v>405000000</v>
      </c>
      <c r="BM91" s="92">
        <f t="shared" si="146"/>
        <v>4339607600546.2197</v>
      </c>
      <c r="BN91" s="92">
        <f t="shared" si="62"/>
        <v>3800243404835.8496</v>
      </c>
      <c r="BO91" s="92">
        <f t="shared" ref="BO91:BW91" si="147">BO92+BO98</f>
        <v>162513997525.04999</v>
      </c>
      <c r="BP91" s="92">
        <f t="shared" si="147"/>
        <v>3095210060757</v>
      </c>
      <c r="BQ91" s="92">
        <f t="shared" si="147"/>
        <v>38321920242</v>
      </c>
      <c r="BR91" s="92">
        <f t="shared" si="147"/>
        <v>0</v>
      </c>
      <c r="BS91" s="92">
        <f t="shared" si="147"/>
        <v>0</v>
      </c>
      <c r="BT91" s="92">
        <f t="shared" si="147"/>
        <v>458939660142</v>
      </c>
      <c r="BU91" s="92">
        <f t="shared" si="147"/>
        <v>399415004817.18005</v>
      </c>
      <c r="BV91" s="92">
        <f t="shared" si="147"/>
        <v>450000000</v>
      </c>
      <c r="BW91" s="92">
        <f t="shared" si="147"/>
        <v>4154850643483.2305</v>
      </c>
      <c r="BX91" s="92">
        <f t="shared" si="64"/>
        <v>3755435638666.0503</v>
      </c>
      <c r="BY91" s="92">
        <f t="shared" ref="BY91:CG91" si="148">BY92+BY98</f>
        <v>170140056867.69</v>
      </c>
      <c r="BZ91" s="92">
        <f t="shared" si="148"/>
        <v>3311879175022.501</v>
      </c>
      <c r="CA91" s="92">
        <f t="shared" si="148"/>
        <v>38201920242</v>
      </c>
      <c r="CB91" s="92">
        <f t="shared" si="148"/>
        <v>0</v>
      </c>
      <c r="CC91" s="92">
        <f t="shared" si="148"/>
        <v>0</v>
      </c>
      <c r="CD91" s="92">
        <f t="shared" si="148"/>
        <v>554367175500</v>
      </c>
      <c r="CE91" s="92">
        <f t="shared" si="148"/>
        <v>264513359028.62997</v>
      </c>
      <c r="CF91" s="92">
        <f t="shared" si="148"/>
        <v>540000000</v>
      </c>
      <c r="CG91" s="92">
        <f t="shared" si="148"/>
        <v>4339641686660.8203</v>
      </c>
      <c r="CH91" s="92">
        <f t="shared" si="66"/>
        <v>4075128327632.1904</v>
      </c>
      <c r="CI91" s="92">
        <f>CI92+CI98</f>
        <v>16580322609822.398</v>
      </c>
      <c r="CJ91" s="92">
        <f t="shared" si="68"/>
        <v>14908244390864.219</v>
      </c>
    </row>
    <row r="92" spans="1:88" ht="67.5" customHeight="1" x14ac:dyDescent="0.25">
      <c r="A92" s="63"/>
      <c r="B92" s="64"/>
      <c r="C92" s="64"/>
      <c r="D92" s="64"/>
      <c r="E92" s="64"/>
      <c r="F92" s="64"/>
      <c r="G92" s="93"/>
      <c r="H92" s="93"/>
      <c r="I92" s="93"/>
      <c r="J92" s="93"/>
      <c r="K92" s="64"/>
      <c r="L92" s="63"/>
      <c r="M92" s="64"/>
      <c r="N92" s="64"/>
      <c r="O92" s="64"/>
      <c r="P92" s="64"/>
      <c r="Q92" s="64"/>
      <c r="R92" s="64">
        <v>2302</v>
      </c>
      <c r="S92" s="64"/>
      <c r="T92" s="64"/>
      <c r="U92" s="64"/>
      <c r="V92" s="64"/>
      <c r="W92" s="64"/>
      <c r="X92" s="64"/>
      <c r="Y92" s="64"/>
      <c r="Z92" s="63"/>
      <c r="AA92" s="64"/>
      <c r="AB92" s="64"/>
      <c r="AC92" s="64"/>
      <c r="AD92" s="64"/>
      <c r="AE92" s="129"/>
      <c r="AF92" s="129"/>
      <c r="AG92" s="64"/>
      <c r="AH92" s="64"/>
      <c r="AI92" s="64"/>
      <c r="AJ92" s="64"/>
      <c r="AK92" s="64"/>
      <c r="AL92" s="64"/>
      <c r="AM92" s="63"/>
      <c r="AN92" s="129"/>
      <c r="AO92" s="130"/>
      <c r="AP92" s="63"/>
      <c r="AQ92" s="64"/>
      <c r="AR92" s="64"/>
      <c r="AS92" s="64"/>
      <c r="AT92" s="63"/>
      <c r="AU92" s="65">
        <f t="shared" ref="AU92:BC92" si="149">SUM(AU93:AU97)</f>
        <v>138368846570.72</v>
      </c>
      <c r="AV92" s="65">
        <f t="shared" si="149"/>
        <v>1814262700697.5796</v>
      </c>
      <c r="AW92" s="65">
        <f t="shared" si="149"/>
        <v>25467946828</v>
      </c>
      <c r="AX92" s="65">
        <f t="shared" si="149"/>
        <v>0</v>
      </c>
      <c r="AY92" s="65">
        <f t="shared" si="149"/>
        <v>597933852</v>
      </c>
      <c r="AZ92" s="65">
        <f t="shared" si="149"/>
        <v>205616883806</v>
      </c>
      <c r="BA92" s="65">
        <f t="shared" si="149"/>
        <v>312857106268</v>
      </c>
      <c r="BB92" s="65">
        <f t="shared" si="149"/>
        <v>643701399.12</v>
      </c>
      <c r="BC92" s="65">
        <f t="shared" si="149"/>
        <v>2497815119421.4194</v>
      </c>
      <c r="BD92" s="65">
        <f t="shared" si="60"/>
        <v>2184958013153.4194</v>
      </c>
      <c r="BE92" s="65">
        <f t="shared" ref="BE92:BM92" si="150">SUM(BE93:BE97)</f>
        <v>108081181344.5</v>
      </c>
      <c r="BF92" s="65">
        <f t="shared" si="150"/>
        <v>1928481622283.4001</v>
      </c>
      <c r="BG92" s="65">
        <f t="shared" si="150"/>
        <v>25387946828</v>
      </c>
      <c r="BH92" s="65">
        <f t="shared" si="150"/>
        <v>0</v>
      </c>
      <c r="BI92" s="65">
        <f t="shared" si="150"/>
        <v>0</v>
      </c>
      <c r="BJ92" s="65">
        <f t="shared" si="150"/>
        <v>471274852768</v>
      </c>
      <c r="BK92" s="65">
        <f t="shared" si="150"/>
        <v>359576130473.57996</v>
      </c>
      <c r="BL92" s="65">
        <f t="shared" si="150"/>
        <v>270000000</v>
      </c>
      <c r="BM92" s="65">
        <f t="shared" si="150"/>
        <v>2893071733697.48</v>
      </c>
      <c r="BN92" s="65">
        <f t="shared" si="62"/>
        <v>2533495603223.8999</v>
      </c>
      <c r="BO92" s="65">
        <f t="shared" ref="BO92:BW92" si="151">SUM(BO93:BO97)</f>
        <v>108342665016.7</v>
      </c>
      <c r="BP92" s="65">
        <f t="shared" si="151"/>
        <v>2063473373838</v>
      </c>
      <c r="BQ92" s="65">
        <f t="shared" si="151"/>
        <v>25547946828</v>
      </c>
      <c r="BR92" s="65">
        <f t="shared" si="151"/>
        <v>0</v>
      </c>
      <c r="BS92" s="65">
        <f t="shared" si="151"/>
        <v>0</v>
      </c>
      <c r="BT92" s="65">
        <f t="shared" si="151"/>
        <v>305959773428</v>
      </c>
      <c r="BU92" s="65">
        <f t="shared" si="151"/>
        <v>266276669878.12003</v>
      </c>
      <c r="BV92" s="65">
        <f t="shared" si="151"/>
        <v>300000000</v>
      </c>
      <c r="BW92" s="65">
        <f t="shared" si="151"/>
        <v>2769900428988.8203</v>
      </c>
      <c r="BX92" s="65">
        <f t="shared" si="64"/>
        <v>2503623759110.7002</v>
      </c>
      <c r="BY92" s="65">
        <f t="shared" ref="BY92:CG92" si="152">SUM(BY93:BY97)</f>
        <v>113426704578.46001</v>
      </c>
      <c r="BZ92" s="65">
        <f t="shared" si="152"/>
        <v>2207919450015.0005</v>
      </c>
      <c r="CA92" s="65">
        <f t="shared" si="152"/>
        <v>25467946828</v>
      </c>
      <c r="CB92" s="65">
        <f t="shared" si="152"/>
        <v>0</v>
      </c>
      <c r="CC92" s="65">
        <f t="shared" si="152"/>
        <v>0</v>
      </c>
      <c r="CD92" s="65">
        <f t="shared" si="152"/>
        <v>369578117000</v>
      </c>
      <c r="CE92" s="65">
        <f t="shared" si="152"/>
        <v>176342239352.41998</v>
      </c>
      <c r="CF92" s="65">
        <f t="shared" si="152"/>
        <v>360000000</v>
      </c>
      <c r="CG92" s="65">
        <f t="shared" si="152"/>
        <v>2893094457773.8804</v>
      </c>
      <c r="CH92" s="65">
        <f t="shared" si="66"/>
        <v>2716752218421.4604</v>
      </c>
      <c r="CI92" s="65">
        <f>SUM(CI93:CI97)</f>
        <v>11053881739881.6</v>
      </c>
      <c r="CJ92" s="65">
        <f t="shared" si="68"/>
        <v>9938829593909.4805</v>
      </c>
    </row>
    <row r="93" spans="1:88" s="48" customFormat="1" ht="93.75" customHeight="1" x14ac:dyDescent="0.25">
      <c r="A93" s="30" t="s">
        <v>751</v>
      </c>
      <c r="B93" s="19" t="s">
        <v>87</v>
      </c>
      <c r="C93" s="20" t="s">
        <v>88</v>
      </c>
      <c r="D93" s="19" t="s">
        <v>172</v>
      </c>
      <c r="E93" s="19" t="s">
        <v>752</v>
      </c>
      <c r="F93" s="23" t="s">
        <v>173</v>
      </c>
      <c r="G93" s="22" t="s">
        <v>174</v>
      </c>
      <c r="H93" s="22" t="s">
        <v>175</v>
      </c>
      <c r="I93" s="22" t="s">
        <v>176</v>
      </c>
      <c r="J93" s="22" t="s">
        <v>150</v>
      </c>
      <c r="K93" s="21">
        <v>3.97</v>
      </c>
      <c r="L93" s="24" t="s">
        <v>166</v>
      </c>
      <c r="M93" s="42" t="s">
        <v>151</v>
      </c>
      <c r="N93" s="21">
        <v>23</v>
      </c>
      <c r="O93" s="21" t="s">
        <v>177</v>
      </c>
      <c r="P93" s="42" t="s">
        <v>223</v>
      </c>
      <c r="Q93" s="21" t="s">
        <v>753</v>
      </c>
      <c r="R93" s="21">
        <v>2302</v>
      </c>
      <c r="S93" s="21" t="s">
        <v>754</v>
      </c>
      <c r="T93" s="21" t="s">
        <v>755</v>
      </c>
      <c r="U93" s="21" t="s">
        <v>756</v>
      </c>
      <c r="V93" s="21" t="s">
        <v>756</v>
      </c>
      <c r="W93" s="21" t="s">
        <v>757</v>
      </c>
      <c r="X93" s="21" t="s">
        <v>758</v>
      </c>
      <c r="Y93" s="21" t="s">
        <v>759</v>
      </c>
      <c r="Z93" s="24" t="s">
        <v>760</v>
      </c>
      <c r="AA93" s="21" t="s">
        <v>761</v>
      </c>
      <c r="AB93" s="21" t="s">
        <v>761</v>
      </c>
      <c r="AC93" s="24"/>
      <c r="AD93" s="24" t="s">
        <v>104</v>
      </c>
      <c r="AE93" s="139"/>
      <c r="AF93" s="139" t="s">
        <v>2407</v>
      </c>
      <c r="AG93" s="21" t="s">
        <v>762</v>
      </c>
      <c r="AH93" s="21"/>
      <c r="AI93" s="21"/>
      <c r="AJ93" s="21" t="s">
        <v>107</v>
      </c>
      <c r="AK93" s="21" t="s">
        <v>185</v>
      </c>
      <c r="AL93" s="21">
        <v>10</v>
      </c>
      <c r="AM93" s="21" t="s">
        <v>108</v>
      </c>
      <c r="AN93" s="139" t="s">
        <v>186</v>
      </c>
      <c r="AO93" s="109" t="s">
        <v>137</v>
      </c>
      <c r="AP93" s="24" t="s">
        <v>138</v>
      </c>
      <c r="AQ93" s="25">
        <v>10</v>
      </c>
      <c r="AR93" s="25">
        <v>0</v>
      </c>
      <c r="AS93" s="25">
        <v>0</v>
      </c>
      <c r="AT93" s="68">
        <v>0</v>
      </c>
      <c r="AU93" s="47"/>
      <c r="AV93" s="47"/>
      <c r="AW93" s="47"/>
      <c r="AX93" s="47"/>
      <c r="AY93" s="47"/>
      <c r="AZ93" s="47"/>
      <c r="BA93" s="47">
        <v>400000000</v>
      </c>
      <c r="BB93" s="47"/>
      <c r="BC93" s="47">
        <f>SUM(AU93:BB93)</f>
        <v>400000000</v>
      </c>
      <c r="BD93" s="47">
        <f t="shared" si="60"/>
        <v>0</v>
      </c>
      <c r="BE93" s="47"/>
      <c r="BF93" s="47"/>
      <c r="BG93" s="47"/>
      <c r="BH93" s="47"/>
      <c r="BI93" s="47"/>
      <c r="BJ93" s="47"/>
      <c r="BK93" s="47"/>
      <c r="BL93" s="47"/>
      <c r="BM93" s="47">
        <f>SUM(BE93:BL93)</f>
        <v>0</v>
      </c>
      <c r="BN93" s="47">
        <f t="shared" si="62"/>
        <v>0</v>
      </c>
      <c r="BO93" s="47"/>
      <c r="BP93" s="47"/>
      <c r="BQ93" s="47"/>
      <c r="BR93" s="47"/>
      <c r="BS93" s="47"/>
      <c r="BT93" s="47"/>
      <c r="BU93" s="47"/>
      <c r="BV93" s="47"/>
      <c r="BW93" s="47">
        <f>SUM(BO93:BV93)</f>
        <v>0</v>
      </c>
      <c r="BX93" s="47">
        <f t="shared" si="64"/>
        <v>0</v>
      </c>
      <c r="BY93" s="47"/>
      <c r="BZ93" s="47"/>
      <c r="CA93" s="47"/>
      <c r="CB93" s="47"/>
      <c r="CC93" s="47"/>
      <c r="CD93" s="47"/>
      <c r="CE93" s="47"/>
      <c r="CF93" s="47"/>
      <c r="CG93" s="47">
        <f>SUM(BY93:CF93)</f>
        <v>0</v>
      </c>
      <c r="CH93" s="47">
        <f t="shared" si="66"/>
        <v>0</v>
      </c>
      <c r="CI93" s="47">
        <f>CG93+BW93+BM93+BC93</f>
        <v>400000000</v>
      </c>
      <c r="CJ93" s="47">
        <f t="shared" si="68"/>
        <v>0</v>
      </c>
    </row>
    <row r="94" spans="1:88" s="79" customFormat="1" ht="85.5" customHeight="1" x14ac:dyDescent="0.25">
      <c r="A94" s="30" t="s">
        <v>763</v>
      </c>
      <c r="B94" s="19" t="s">
        <v>87</v>
      </c>
      <c r="C94" s="20" t="s">
        <v>88</v>
      </c>
      <c r="D94" s="19" t="s">
        <v>172</v>
      </c>
      <c r="E94" s="19" t="s">
        <v>752</v>
      </c>
      <c r="F94" s="23" t="s">
        <v>173</v>
      </c>
      <c r="G94" s="22" t="s">
        <v>174</v>
      </c>
      <c r="H94" s="22" t="s">
        <v>175</v>
      </c>
      <c r="I94" s="22" t="s">
        <v>176</v>
      </c>
      <c r="J94" s="22" t="s">
        <v>150</v>
      </c>
      <c r="K94" s="21">
        <v>3.97</v>
      </c>
      <c r="L94" s="24" t="s">
        <v>166</v>
      </c>
      <c r="M94" s="42" t="s">
        <v>151</v>
      </c>
      <c r="N94" s="78">
        <v>23</v>
      </c>
      <c r="O94" s="78" t="s">
        <v>177</v>
      </c>
      <c r="P94" s="140" t="s">
        <v>223</v>
      </c>
      <c r="Q94" s="78" t="s">
        <v>753</v>
      </c>
      <c r="R94" s="78">
        <v>2302</v>
      </c>
      <c r="S94" s="78" t="s">
        <v>754</v>
      </c>
      <c r="T94" s="21" t="s">
        <v>764</v>
      </c>
      <c r="U94" s="21" t="s">
        <v>765</v>
      </c>
      <c r="V94" s="21" t="s">
        <v>765</v>
      </c>
      <c r="W94" s="21" t="s">
        <v>766</v>
      </c>
      <c r="X94" s="21" t="s">
        <v>767</v>
      </c>
      <c r="Y94" s="21" t="s">
        <v>768</v>
      </c>
      <c r="Z94" s="21" t="s">
        <v>769</v>
      </c>
      <c r="AA94" s="21" t="s">
        <v>770</v>
      </c>
      <c r="AB94" s="21" t="s">
        <v>770</v>
      </c>
      <c r="AC94" s="24"/>
      <c r="AD94" s="24" t="s">
        <v>104</v>
      </c>
      <c r="AE94" s="139"/>
      <c r="AF94" s="139" t="s">
        <v>2408</v>
      </c>
      <c r="AG94" s="21" t="s">
        <v>771</v>
      </c>
      <c r="AH94" s="21"/>
      <c r="AI94" s="21"/>
      <c r="AJ94" s="21" t="s">
        <v>107</v>
      </c>
      <c r="AK94" s="21" t="s">
        <v>185</v>
      </c>
      <c r="AL94" s="21">
        <v>5</v>
      </c>
      <c r="AM94" s="21" t="s">
        <v>108</v>
      </c>
      <c r="AN94" s="139" t="s">
        <v>186</v>
      </c>
      <c r="AO94" s="109" t="s">
        <v>137</v>
      </c>
      <c r="AP94" s="24" t="s">
        <v>138</v>
      </c>
      <c r="AQ94" s="25">
        <v>5</v>
      </c>
      <c r="AR94" s="25">
        <v>0</v>
      </c>
      <c r="AS94" s="25">
        <v>0</v>
      </c>
      <c r="AT94" s="68">
        <v>0</v>
      </c>
      <c r="AU94" s="47"/>
      <c r="AV94" s="47"/>
      <c r="AW94" s="47"/>
      <c r="AX94" s="47"/>
      <c r="AY94" s="47"/>
      <c r="AZ94" s="47"/>
      <c r="BA94" s="47">
        <v>400000000</v>
      </c>
      <c r="BB94" s="47"/>
      <c r="BC94" s="47">
        <f>SUM(AU94:BB94)</f>
        <v>400000000</v>
      </c>
      <c r="BD94" s="47">
        <f t="shared" ref="BD94:BD157" si="153">BC94-BA94</f>
        <v>0</v>
      </c>
      <c r="BE94" s="47"/>
      <c r="BF94" s="47"/>
      <c r="BG94" s="47"/>
      <c r="BH94" s="47"/>
      <c r="BI94" s="47"/>
      <c r="BJ94" s="47"/>
      <c r="BK94" s="47"/>
      <c r="BL94" s="47"/>
      <c r="BM94" s="47">
        <f>SUM(BE94:BL94)</f>
        <v>0</v>
      </c>
      <c r="BN94" s="47">
        <f t="shared" ref="BN94:BN157" si="154">BM94-BK94</f>
        <v>0</v>
      </c>
      <c r="BO94" s="47"/>
      <c r="BP94" s="47"/>
      <c r="BQ94" s="47"/>
      <c r="BR94" s="47"/>
      <c r="BS94" s="47"/>
      <c r="BT94" s="47"/>
      <c r="BU94" s="47"/>
      <c r="BV94" s="47"/>
      <c r="BW94" s="47">
        <f>SUM(BO94:BV94)</f>
        <v>0</v>
      </c>
      <c r="BX94" s="47">
        <f t="shared" ref="BX94:BX157" si="155">BW94-BU94</f>
        <v>0</v>
      </c>
      <c r="BY94" s="47"/>
      <c r="BZ94" s="47"/>
      <c r="CA94" s="47"/>
      <c r="CB94" s="47"/>
      <c r="CC94" s="47"/>
      <c r="CD94" s="47"/>
      <c r="CE94" s="47"/>
      <c r="CF94" s="47"/>
      <c r="CG94" s="47">
        <f>SUM(BY94:CF94)</f>
        <v>0</v>
      </c>
      <c r="CH94" s="47">
        <f t="shared" ref="CH94:CH157" si="156">CG94-CE94</f>
        <v>0</v>
      </c>
      <c r="CI94" s="47">
        <f>CG94+BW94+BM94+BC94</f>
        <v>400000000</v>
      </c>
      <c r="CJ94" s="47">
        <f t="shared" ref="CJ94:CJ157" si="157">CI94-CE94-BU94-BK94-BA94</f>
        <v>0</v>
      </c>
    </row>
    <row r="95" spans="1:88" s="48" customFormat="1" ht="67.5" customHeight="1" x14ac:dyDescent="0.25">
      <c r="A95" s="30" t="s">
        <v>772</v>
      </c>
      <c r="B95" s="19" t="s">
        <v>87</v>
      </c>
      <c r="C95" s="20" t="s">
        <v>88</v>
      </c>
      <c r="D95" s="19" t="s">
        <v>172</v>
      </c>
      <c r="E95" s="19" t="s">
        <v>752</v>
      </c>
      <c r="F95" s="23" t="s">
        <v>173</v>
      </c>
      <c r="G95" s="22" t="s">
        <v>174</v>
      </c>
      <c r="H95" s="22" t="s">
        <v>175</v>
      </c>
      <c r="I95" s="22" t="s">
        <v>176</v>
      </c>
      <c r="J95" s="22" t="s">
        <v>150</v>
      </c>
      <c r="K95" s="21">
        <v>3.97</v>
      </c>
      <c r="L95" s="24" t="s">
        <v>166</v>
      </c>
      <c r="M95" s="42" t="s">
        <v>151</v>
      </c>
      <c r="N95" s="21">
        <v>23</v>
      </c>
      <c r="O95" s="21" t="s">
        <v>177</v>
      </c>
      <c r="P95" s="42" t="s">
        <v>178</v>
      </c>
      <c r="Q95" s="21" t="s">
        <v>179</v>
      </c>
      <c r="R95" s="21">
        <v>2302</v>
      </c>
      <c r="S95" s="21" t="s">
        <v>180</v>
      </c>
      <c r="T95" s="141" t="s">
        <v>773</v>
      </c>
      <c r="U95" s="21" t="s">
        <v>181</v>
      </c>
      <c r="V95" s="21" t="s">
        <v>181</v>
      </c>
      <c r="W95" s="21" t="s">
        <v>182</v>
      </c>
      <c r="X95" s="21" t="s">
        <v>183</v>
      </c>
      <c r="Y95" s="21" t="s">
        <v>184</v>
      </c>
      <c r="Z95" s="24" t="s">
        <v>774</v>
      </c>
      <c r="AA95" s="21" t="s">
        <v>775</v>
      </c>
      <c r="AB95" s="21" t="s">
        <v>775</v>
      </c>
      <c r="AC95" s="24">
        <v>230201400</v>
      </c>
      <c r="AD95" s="24" t="s">
        <v>104</v>
      </c>
      <c r="AE95" s="139"/>
      <c r="AF95" s="139" t="s">
        <v>2371</v>
      </c>
      <c r="AG95" s="21" t="s">
        <v>776</v>
      </c>
      <c r="AH95" s="21"/>
      <c r="AI95" s="21" t="s">
        <v>2372</v>
      </c>
      <c r="AJ95" s="21" t="s">
        <v>107</v>
      </c>
      <c r="AK95" s="21" t="s">
        <v>185</v>
      </c>
      <c r="AL95" s="21">
        <v>1</v>
      </c>
      <c r="AM95" s="21" t="s">
        <v>108</v>
      </c>
      <c r="AN95" s="139" t="s">
        <v>186</v>
      </c>
      <c r="AO95" s="142" t="s">
        <v>137</v>
      </c>
      <c r="AP95" s="24" t="s">
        <v>138</v>
      </c>
      <c r="AQ95" s="25">
        <v>1</v>
      </c>
      <c r="AR95" s="25">
        <v>0</v>
      </c>
      <c r="AS95" s="25">
        <v>0</v>
      </c>
      <c r="AT95" s="68">
        <v>0</v>
      </c>
      <c r="AU95" s="47"/>
      <c r="AV95" s="47"/>
      <c r="AW95" s="47"/>
      <c r="AX95" s="47"/>
      <c r="AY95" s="47"/>
      <c r="AZ95" s="47"/>
      <c r="BA95" s="47">
        <v>200000000</v>
      </c>
      <c r="BB95" s="47"/>
      <c r="BC95" s="47">
        <f>SUM(AU95:BB95)</f>
        <v>200000000</v>
      </c>
      <c r="BD95" s="47">
        <f t="shared" si="153"/>
        <v>0</v>
      </c>
      <c r="BE95" s="47"/>
      <c r="BF95" s="47"/>
      <c r="BG95" s="47"/>
      <c r="BH95" s="47"/>
      <c r="BI95" s="47"/>
      <c r="BJ95" s="47"/>
      <c r="BK95" s="47"/>
      <c r="BL95" s="47"/>
      <c r="BM95" s="47">
        <f>SUM(BE95:BL95)</f>
        <v>0</v>
      </c>
      <c r="BN95" s="47">
        <f t="shared" si="154"/>
        <v>0</v>
      </c>
      <c r="BO95" s="47"/>
      <c r="BP95" s="47"/>
      <c r="BQ95" s="47"/>
      <c r="BR95" s="47"/>
      <c r="BS95" s="47"/>
      <c r="BT95" s="47"/>
      <c r="BU95" s="47"/>
      <c r="BV95" s="47"/>
      <c r="BW95" s="47">
        <f>SUM(BO95:BV95)</f>
        <v>0</v>
      </c>
      <c r="BX95" s="47">
        <f t="shared" si="155"/>
        <v>0</v>
      </c>
      <c r="BY95" s="47"/>
      <c r="BZ95" s="47"/>
      <c r="CA95" s="47"/>
      <c r="CB95" s="47"/>
      <c r="CC95" s="47"/>
      <c r="CD95" s="47"/>
      <c r="CE95" s="47"/>
      <c r="CF95" s="47"/>
      <c r="CG95" s="47">
        <f>SUM(BY95:CF95)</f>
        <v>0</v>
      </c>
      <c r="CH95" s="47">
        <f t="shared" si="156"/>
        <v>0</v>
      </c>
      <c r="CI95" s="47">
        <f>CG95+BW95+BM95+BC95</f>
        <v>200000000</v>
      </c>
      <c r="CJ95" s="47">
        <f t="shared" si="157"/>
        <v>0</v>
      </c>
    </row>
    <row r="96" spans="1:88" ht="67.5" customHeight="1" x14ac:dyDescent="0.25">
      <c r="A96" s="69"/>
      <c r="B96" s="70"/>
      <c r="C96" s="71"/>
      <c r="D96" s="119"/>
      <c r="E96" s="119"/>
      <c r="F96" s="75"/>
      <c r="G96" s="73"/>
      <c r="H96" s="73"/>
      <c r="I96" s="73"/>
      <c r="J96" s="73"/>
      <c r="K96" s="72"/>
      <c r="L96" s="74"/>
      <c r="M96" s="143"/>
      <c r="N96" s="74"/>
      <c r="O96" s="74"/>
      <c r="P96" s="136"/>
      <c r="Q96" s="74"/>
      <c r="R96" s="74">
        <v>2301</v>
      </c>
      <c r="S96" s="74"/>
      <c r="T96" s="72"/>
      <c r="U96" s="72"/>
      <c r="V96" s="72"/>
      <c r="W96" s="72"/>
      <c r="X96" s="72"/>
      <c r="Y96" s="72"/>
      <c r="Z96" s="74"/>
      <c r="AA96" s="72"/>
      <c r="AB96" s="72"/>
      <c r="AC96" s="72"/>
      <c r="AD96" s="72"/>
      <c r="AE96" s="144"/>
      <c r="AF96" s="144"/>
      <c r="AG96" s="72"/>
      <c r="AH96" s="72"/>
      <c r="AI96" s="72"/>
      <c r="AJ96" s="72"/>
      <c r="AK96" s="72"/>
      <c r="AL96" s="72"/>
      <c r="AM96" s="118"/>
      <c r="AN96" s="144"/>
      <c r="AO96" s="122"/>
      <c r="AP96" s="74"/>
      <c r="AQ96" s="72"/>
      <c r="AR96" s="72"/>
      <c r="AS96" s="72"/>
      <c r="AT96" s="74"/>
      <c r="AU96" s="76">
        <f t="shared" ref="AU96:BC97" si="158">AU97</f>
        <v>69184423285.360001</v>
      </c>
      <c r="AV96" s="76">
        <f t="shared" si="158"/>
        <v>907131350348.78979</v>
      </c>
      <c r="AW96" s="76">
        <f t="shared" si="158"/>
        <v>12733973414</v>
      </c>
      <c r="AX96" s="76">
        <f t="shared" si="158"/>
        <v>0</v>
      </c>
      <c r="AY96" s="76">
        <f t="shared" si="158"/>
        <v>298966926</v>
      </c>
      <c r="AZ96" s="76">
        <f t="shared" si="158"/>
        <v>102808441903</v>
      </c>
      <c r="BA96" s="76">
        <f t="shared" si="158"/>
        <v>155928553134</v>
      </c>
      <c r="BB96" s="76">
        <f t="shared" si="158"/>
        <v>321850699.56</v>
      </c>
      <c r="BC96" s="76">
        <f t="shared" si="158"/>
        <v>1248407559710.7097</v>
      </c>
      <c r="BD96" s="76">
        <f t="shared" si="153"/>
        <v>1092479006576.7097</v>
      </c>
      <c r="BE96" s="76">
        <f t="shared" ref="BE96:BM97" si="159">BE97</f>
        <v>54040590672.25</v>
      </c>
      <c r="BF96" s="76">
        <f t="shared" si="159"/>
        <v>964240811141.70007</v>
      </c>
      <c r="BG96" s="76">
        <f t="shared" si="159"/>
        <v>12693973414</v>
      </c>
      <c r="BH96" s="76">
        <f t="shared" si="159"/>
        <v>0</v>
      </c>
      <c r="BI96" s="76">
        <f t="shared" si="159"/>
        <v>0</v>
      </c>
      <c r="BJ96" s="76">
        <f t="shared" si="159"/>
        <v>235637426384</v>
      </c>
      <c r="BK96" s="76">
        <f t="shared" si="159"/>
        <v>179788065236.78998</v>
      </c>
      <c r="BL96" s="76">
        <f t="shared" si="159"/>
        <v>135000000</v>
      </c>
      <c r="BM96" s="76">
        <f t="shared" si="159"/>
        <v>1446535866848.74</v>
      </c>
      <c r="BN96" s="76">
        <f t="shared" si="154"/>
        <v>1266747801611.95</v>
      </c>
      <c r="BO96" s="76">
        <f t="shared" ref="BO96:BW97" si="160">BO97</f>
        <v>54171332508.349998</v>
      </c>
      <c r="BP96" s="76">
        <f t="shared" si="160"/>
        <v>1031736686919</v>
      </c>
      <c r="BQ96" s="76">
        <f t="shared" si="160"/>
        <v>12773973414</v>
      </c>
      <c r="BR96" s="76">
        <f t="shared" si="160"/>
        <v>0</v>
      </c>
      <c r="BS96" s="76">
        <f t="shared" si="160"/>
        <v>0</v>
      </c>
      <c r="BT96" s="76">
        <f t="shared" si="160"/>
        <v>152979886714</v>
      </c>
      <c r="BU96" s="76">
        <f t="shared" si="160"/>
        <v>133138334939.06001</v>
      </c>
      <c r="BV96" s="76">
        <f t="shared" si="160"/>
        <v>150000000</v>
      </c>
      <c r="BW96" s="76">
        <f t="shared" si="160"/>
        <v>1384950214494.4102</v>
      </c>
      <c r="BX96" s="76">
        <f t="shared" si="155"/>
        <v>1251811879555.3501</v>
      </c>
      <c r="BY96" s="76">
        <f t="shared" ref="BY96:CG97" si="161">BY97</f>
        <v>56713352289.230003</v>
      </c>
      <c r="BZ96" s="76">
        <f t="shared" si="161"/>
        <v>1103959725007.5002</v>
      </c>
      <c r="CA96" s="76">
        <f t="shared" si="161"/>
        <v>12733973414</v>
      </c>
      <c r="CB96" s="76">
        <f t="shared" si="161"/>
        <v>0</v>
      </c>
      <c r="CC96" s="76">
        <f t="shared" si="161"/>
        <v>0</v>
      </c>
      <c r="CD96" s="76">
        <f t="shared" si="161"/>
        <v>184789058500</v>
      </c>
      <c r="CE96" s="76">
        <f t="shared" si="161"/>
        <v>88171119676.209991</v>
      </c>
      <c r="CF96" s="76">
        <f t="shared" si="161"/>
        <v>180000000</v>
      </c>
      <c r="CG96" s="76">
        <f t="shared" si="161"/>
        <v>1446547228886.9402</v>
      </c>
      <c r="CH96" s="76">
        <f t="shared" si="156"/>
        <v>1358376109210.7302</v>
      </c>
      <c r="CI96" s="76">
        <f>CI97</f>
        <v>5526440869940.7998</v>
      </c>
      <c r="CJ96" s="76">
        <f t="shared" si="157"/>
        <v>4969414796954.7402</v>
      </c>
    </row>
    <row r="97" spans="1:88" ht="67.5" customHeight="1" x14ac:dyDescent="0.25">
      <c r="A97" s="145"/>
      <c r="B97" s="146"/>
      <c r="C97" s="147"/>
      <c r="D97" s="148"/>
      <c r="E97" s="148"/>
      <c r="F97" s="149"/>
      <c r="G97" s="150"/>
      <c r="H97" s="150"/>
      <c r="I97" s="150"/>
      <c r="J97" s="150"/>
      <c r="K97" s="151"/>
      <c r="L97" s="152"/>
      <c r="M97" s="153"/>
      <c r="N97" s="151">
        <v>39</v>
      </c>
      <c r="O97" s="151"/>
      <c r="P97" s="153"/>
      <c r="Q97" s="151"/>
      <c r="R97" s="151"/>
      <c r="S97" s="151"/>
      <c r="T97" s="151"/>
      <c r="U97" s="151"/>
      <c r="V97" s="151"/>
      <c r="W97" s="151"/>
      <c r="X97" s="151"/>
      <c r="Y97" s="151"/>
      <c r="Z97" s="152"/>
      <c r="AA97" s="151"/>
      <c r="AB97" s="151"/>
      <c r="AC97" s="151"/>
      <c r="AD97" s="151"/>
      <c r="AE97" s="154"/>
      <c r="AF97" s="154"/>
      <c r="AG97" s="151"/>
      <c r="AH97" s="151"/>
      <c r="AI97" s="151"/>
      <c r="AJ97" s="151"/>
      <c r="AK97" s="151"/>
      <c r="AL97" s="151"/>
      <c r="AM97" s="151"/>
      <c r="AN97" s="154"/>
      <c r="AO97" s="155"/>
      <c r="AP97" s="152"/>
      <c r="AQ97" s="151"/>
      <c r="AR97" s="151"/>
      <c r="AS97" s="151"/>
      <c r="AT97" s="152"/>
      <c r="AU97" s="156">
        <f t="shared" si="158"/>
        <v>69184423285.360001</v>
      </c>
      <c r="AV97" s="156">
        <f t="shared" si="158"/>
        <v>907131350348.78979</v>
      </c>
      <c r="AW97" s="156">
        <f t="shared" si="158"/>
        <v>12733973414</v>
      </c>
      <c r="AX97" s="156">
        <f t="shared" si="158"/>
        <v>0</v>
      </c>
      <c r="AY97" s="156">
        <f t="shared" si="158"/>
        <v>298966926</v>
      </c>
      <c r="AZ97" s="156">
        <f t="shared" si="158"/>
        <v>102808441903</v>
      </c>
      <c r="BA97" s="156">
        <f t="shared" si="158"/>
        <v>155928553134</v>
      </c>
      <c r="BB97" s="156">
        <f t="shared" si="158"/>
        <v>321850699.56</v>
      </c>
      <c r="BC97" s="156">
        <f t="shared" si="158"/>
        <v>1248407559710.7097</v>
      </c>
      <c r="BD97" s="156">
        <f t="shared" si="153"/>
        <v>1092479006576.7097</v>
      </c>
      <c r="BE97" s="156">
        <f t="shared" si="159"/>
        <v>54040590672.25</v>
      </c>
      <c r="BF97" s="156">
        <f t="shared" si="159"/>
        <v>964240811141.70007</v>
      </c>
      <c r="BG97" s="156">
        <f t="shared" si="159"/>
        <v>12693973414</v>
      </c>
      <c r="BH97" s="156">
        <f t="shared" si="159"/>
        <v>0</v>
      </c>
      <c r="BI97" s="156">
        <f t="shared" si="159"/>
        <v>0</v>
      </c>
      <c r="BJ97" s="156">
        <f t="shared" si="159"/>
        <v>235637426384</v>
      </c>
      <c r="BK97" s="156">
        <f t="shared" si="159"/>
        <v>179788065236.78998</v>
      </c>
      <c r="BL97" s="156">
        <f t="shared" si="159"/>
        <v>135000000</v>
      </c>
      <c r="BM97" s="156">
        <f t="shared" si="159"/>
        <v>1446535866848.74</v>
      </c>
      <c r="BN97" s="156">
        <f t="shared" si="154"/>
        <v>1266747801611.95</v>
      </c>
      <c r="BO97" s="156">
        <f t="shared" si="160"/>
        <v>54171332508.349998</v>
      </c>
      <c r="BP97" s="156">
        <f t="shared" si="160"/>
        <v>1031736686919</v>
      </c>
      <c r="BQ97" s="156">
        <f t="shared" si="160"/>
        <v>12773973414</v>
      </c>
      <c r="BR97" s="156">
        <f t="shared" si="160"/>
        <v>0</v>
      </c>
      <c r="BS97" s="156">
        <f t="shared" si="160"/>
        <v>0</v>
      </c>
      <c r="BT97" s="156">
        <f t="shared" si="160"/>
        <v>152979886714</v>
      </c>
      <c r="BU97" s="156">
        <f t="shared" si="160"/>
        <v>133138334939.06001</v>
      </c>
      <c r="BV97" s="156">
        <f t="shared" si="160"/>
        <v>150000000</v>
      </c>
      <c r="BW97" s="156">
        <f t="shared" si="160"/>
        <v>1384950214494.4102</v>
      </c>
      <c r="BX97" s="156">
        <f t="shared" si="155"/>
        <v>1251811879555.3501</v>
      </c>
      <c r="BY97" s="156">
        <f t="shared" si="161"/>
        <v>56713352289.230003</v>
      </c>
      <c r="BZ97" s="156">
        <f t="shared" si="161"/>
        <v>1103959725007.5002</v>
      </c>
      <c r="CA97" s="156">
        <f t="shared" si="161"/>
        <v>12733973414</v>
      </c>
      <c r="CB97" s="156">
        <f t="shared" si="161"/>
        <v>0</v>
      </c>
      <c r="CC97" s="156">
        <f t="shared" si="161"/>
        <v>0</v>
      </c>
      <c r="CD97" s="156">
        <f t="shared" si="161"/>
        <v>184789058500</v>
      </c>
      <c r="CE97" s="156">
        <f t="shared" si="161"/>
        <v>88171119676.209991</v>
      </c>
      <c r="CF97" s="156">
        <f t="shared" si="161"/>
        <v>180000000</v>
      </c>
      <c r="CG97" s="156">
        <f t="shared" si="161"/>
        <v>1446547228886.9402</v>
      </c>
      <c r="CH97" s="156">
        <f t="shared" si="156"/>
        <v>1358376109210.7302</v>
      </c>
      <c r="CI97" s="156">
        <f>CI98</f>
        <v>5526440869940.7998</v>
      </c>
      <c r="CJ97" s="156">
        <f t="shared" si="157"/>
        <v>4969414796954.7402</v>
      </c>
    </row>
    <row r="98" spans="1:88" ht="67.5" customHeight="1" x14ac:dyDescent="0.25">
      <c r="A98" s="69"/>
      <c r="B98" s="70"/>
      <c r="C98" s="71"/>
      <c r="D98" s="119"/>
      <c r="E98" s="119"/>
      <c r="F98" s="75"/>
      <c r="G98" s="73"/>
      <c r="H98" s="73"/>
      <c r="I98" s="73"/>
      <c r="J98" s="73"/>
      <c r="K98" s="72"/>
      <c r="L98" s="74"/>
      <c r="M98" s="143"/>
      <c r="N98" s="77"/>
      <c r="O98" s="77"/>
      <c r="P98" s="157"/>
      <c r="Q98" s="77"/>
      <c r="R98" s="77">
        <v>3906</v>
      </c>
      <c r="S98" s="77"/>
      <c r="T98" s="72"/>
      <c r="U98" s="72"/>
      <c r="V98" s="72"/>
      <c r="W98" s="77"/>
      <c r="X98" s="77"/>
      <c r="Y98" s="77"/>
      <c r="Z98" s="158"/>
      <c r="AA98" s="77"/>
      <c r="AB98" s="77"/>
      <c r="AC98" s="77"/>
      <c r="AD98" s="77"/>
      <c r="AE98" s="159"/>
      <c r="AF98" s="159"/>
      <c r="AG98" s="77"/>
      <c r="AH98" s="77"/>
      <c r="AI98" s="77"/>
      <c r="AJ98" s="72"/>
      <c r="AK98" s="72"/>
      <c r="AL98" s="72"/>
      <c r="AM98" s="72"/>
      <c r="AN98" s="144"/>
      <c r="AO98" s="160"/>
      <c r="AP98" s="74"/>
      <c r="AQ98" s="72"/>
      <c r="AR98" s="72"/>
      <c r="AS98" s="72"/>
      <c r="AT98" s="74"/>
      <c r="AU98" s="76">
        <f t="shared" ref="AU98:BC98" si="162">SUM(AU99:AU104)</f>
        <v>69184423285.360001</v>
      </c>
      <c r="AV98" s="76">
        <f t="shared" si="162"/>
        <v>907131350348.78979</v>
      </c>
      <c r="AW98" s="76">
        <f t="shared" si="162"/>
        <v>12733973414</v>
      </c>
      <c r="AX98" s="76">
        <f t="shared" si="162"/>
        <v>0</v>
      </c>
      <c r="AY98" s="76">
        <f t="shared" si="162"/>
        <v>298966926</v>
      </c>
      <c r="AZ98" s="76">
        <f t="shared" si="162"/>
        <v>102808441903</v>
      </c>
      <c r="BA98" s="76">
        <f t="shared" si="162"/>
        <v>155928553134</v>
      </c>
      <c r="BB98" s="76">
        <f t="shared" si="162"/>
        <v>321850699.56</v>
      </c>
      <c r="BC98" s="76">
        <f t="shared" si="162"/>
        <v>1248407559710.7097</v>
      </c>
      <c r="BD98" s="76">
        <f t="shared" si="153"/>
        <v>1092479006576.7097</v>
      </c>
      <c r="BE98" s="76">
        <f t="shared" ref="BE98:BM98" si="163">SUM(BE99:BE104)</f>
        <v>54040590672.25</v>
      </c>
      <c r="BF98" s="76">
        <f t="shared" si="163"/>
        <v>964240811141.70007</v>
      </c>
      <c r="BG98" s="76">
        <f t="shared" si="163"/>
        <v>12693973414</v>
      </c>
      <c r="BH98" s="76">
        <f t="shared" si="163"/>
        <v>0</v>
      </c>
      <c r="BI98" s="76">
        <f t="shared" si="163"/>
        <v>0</v>
      </c>
      <c r="BJ98" s="76">
        <f t="shared" si="163"/>
        <v>235637426384</v>
      </c>
      <c r="BK98" s="76">
        <f t="shared" si="163"/>
        <v>179788065236.78998</v>
      </c>
      <c r="BL98" s="76">
        <f t="shared" si="163"/>
        <v>135000000</v>
      </c>
      <c r="BM98" s="76">
        <f t="shared" si="163"/>
        <v>1446535866848.74</v>
      </c>
      <c r="BN98" s="76">
        <f t="shared" si="154"/>
        <v>1266747801611.95</v>
      </c>
      <c r="BO98" s="76">
        <f t="shared" ref="BO98:BW98" si="164">SUM(BO99:BO104)</f>
        <v>54171332508.349998</v>
      </c>
      <c r="BP98" s="76">
        <f t="shared" si="164"/>
        <v>1031736686919</v>
      </c>
      <c r="BQ98" s="76">
        <f t="shared" si="164"/>
        <v>12773973414</v>
      </c>
      <c r="BR98" s="76">
        <f t="shared" si="164"/>
        <v>0</v>
      </c>
      <c r="BS98" s="76">
        <f t="shared" si="164"/>
        <v>0</v>
      </c>
      <c r="BT98" s="76">
        <f t="shared" si="164"/>
        <v>152979886714</v>
      </c>
      <c r="BU98" s="76">
        <f t="shared" si="164"/>
        <v>133138334939.06001</v>
      </c>
      <c r="BV98" s="76">
        <f t="shared" si="164"/>
        <v>150000000</v>
      </c>
      <c r="BW98" s="76">
        <f t="shared" si="164"/>
        <v>1384950214494.4102</v>
      </c>
      <c r="BX98" s="76">
        <f t="shared" si="155"/>
        <v>1251811879555.3501</v>
      </c>
      <c r="BY98" s="76">
        <f t="shared" ref="BY98:CG98" si="165">SUM(BY99:BY104)</f>
        <v>56713352289.230003</v>
      </c>
      <c r="BZ98" s="76">
        <f t="shared" si="165"/>
        <v>1103959725007.5002</v>
      </c>
      <c r="CA98" s="76">
        <f t="shared" si="165"/>
        <v>12733973414</v>
      </c>
      <c r="CB98" s="76">
        <f t="shared" si="165"/>
        <v>0</v>
      </c>
      <c r="CC98" s="76">
        <f t="shared" si="165"/>
        <v>0</v>
      </c>
      <c r="CD98" s="76">
        <f t="shared" si="165"/>
        <v>184789058500</v>
      </c>
      <c r="CE98" s="76">
        <f t="shared" si="165"/>
        <v>88171119676.209991</v>
      </c>
      <c r="CF98" s="76">
        <f t="shared" si="165"/>
        <v>180000000</v>
      </c>
      <c r="CG98" s="76">
        <f t="shared" si="165"/>
        <v>1446547228886.9402</v>
      </c>
      <c r="CH98" s="76">
        <f t="shared" si="156"/>
        <v>1358376109210.7302</v>
      </c>
      <c r="CI98" s="76">
        <f>SUM(CI99:CI104)</f>
        <v>5526440869940.7998</v>
      </c>
      <c r="CJ98" s="76">
        <f t="shared" si="157"/>
        <v>4969414796954.7402</v>
      </c>
    </row>
    <row r="99" spans="1:88" s="48" customFormat="1" ht="67.5" customHeight="1" x14ac:dyDescent="0.25">
      <c r="A99" s="30" t="s">
        <v>777</v>
      </c>
      <c r="B99" s="19" t="s">
        <v>87</v>
      </c>
      <c r="C99" s="20" t="s">
        <v>88</v>
      </c>
      <c r="D99" s="268" t="s">
        <v>172</v>
      </c>
      <c r="E99" s="268" t="s">
        <v>752</v>
      </c>
      <c r="F99" s="262" t="s">
        <v>173</v>
      </c>
      <c r="G99" s="299" t="s">
        <v>174</v>
      </c>
      <c r="H99" s="299" t="s">
        <v>175</v>
      </c>
      <c r="I99" s="299" t="s">
        <v>187</v>
      </c>
      <c r="J99" s="299" t="s">
        <v>150</v>
      </c>
      <c r="K99" s="78">
        <v>3.97</v>
      </c>
      <c r="L99" s="300" t="s">
        <v>166</v>
      </c>
      <c r="M99" s="140" t="s">
        <v>151</v>
      </c>
      <c r="N99" s="78">
        <v>39</v>
      </c>
      <c r="O99" s="78" t="s">
        <v>188</v>
      </c>
      <c r="P99" s="78">
        <v>10</v>
      </c>
      <c r="Q99" s="78" t="s">
        <v>189</v>
      </c>
      <c r="R99" s="78">
        <v>3906</v>
      </c>
      <c r="S99" s="78" t="s">
        <v>190</v>
      </c>
      <c r="T99" s="161" t="s">
        <v>778</v>
      </c>
      <c r="U99" s="78" t="s">
        <v>779</v>
      </c>
      <c r="V99" s="78" t="s">
        <v>779</v>
      </c>
      <c r="W99" s="78" t="s">
        <v>780</v>
      </c>
      <c r="X99" s="78" t="s">
        <v>781</v>
      </c>
      <c r="Y99" s="78" t="s">
        <v>737</v>
      </c>
      <c r="Z99" s="78" t="s">
        <v>782</v>
      </c>
      <c r="AA99" s="78" t="s">
        <v>783</v>
      </c>
      <c r="AB99" s="78" t="s">
        <v>783</v>
      </c>
      <c r="AC99" s="78"/>
      <c r="AD99" s="78" t="s">
        <v>104</v>
      </c>
      <c r="AE99" s="299" t="s">
        <v>784</v>
      </c>
      <c r="AF99" s="299"/>
      <c r="AG99" s="78" t="s">
        <v>785</v>
      </c>
      <c r="AH99" s="161"/>
      <c r="AI99" s="161"/>
      <c r="AJ99" s="161" t="s">
        <v>107</v>
      </c>
      <c r="AK99" s="78" t="s">
        <v>185</v>
      </c>
      <c r="AL99" s="78">
        <v>20</v>
      </c>
      <c r="AM99" s="78" t="s">
        <v>108</v>
      </c>
      <c r="AN99" s="202" t="s">
        <v>186</v>
      </c>
      <c r="AO99" s="203"/>
      <c r="AP99" s="300" t="s">
        <v>110</v>
      </c>
      <c r="AQ99" s="301">
        <v>5</v>
      </c>
      <c r="AR99" s="301">
        <v>5</v>
      </c>
      <c r="AS99" s="301">
        <v>5</v>
      </c>
      <c r="AT99" s="302">
        <v>5</v>
      </c>
      <c r="AU99" s="303">
        <v>190209900.00999999</v>
      </c>
      <c r="AV99" s="47"/>
      <c r="AW99" s="47"/>
      <c r="AX99" s="47"/>
      <c r="AY99" s="47"/>
      <c r="AZ99" s="47"/>
      <c r="BA99" s="47"/>
      <c r="BB99" s="47"/>
      <c r="BC99" s="47">
        <f>SUM(AU99:BB99)</f>
        <v>190209900.00999999</v>
      </c>
      <c r="BD99" s="47">
        <f t="shared" si="153"/>
        <v>190209900.00999999</v>
      </c>
      <c r="BE99" s="47">
        <v>62287575.240000002</v>
      </c>
      <c r="BF99" s="47"/>
      <c r="BG99" s="47"/>
      <c r="BH99" s="47"/>
      <c r="BI99" s="47"/>
      <c r="BJ99" s="47"/>
      <c r="BK99" s="35"/>
      <c r="BL99" s="47"/>
      <c r="BM99" s="47">
        <f>SUM(BE99:BL99)</f>
        <v>62287575.240000002</v>
      </c>
      <c r="BN99" s="47">
        <f t="shared" si="154"/>
        <v>62287575.240000002</v>
      </c>
      <c r="BO99" s="47">
        <v>130994893.37</v>
      </c>
      <c r="BP99" s="47"/>
      <c r="BQ99" s="47"/>
      <c r="BR99" s="47"/>
      <c r="BS99" s="47"/>
      <c r="BT99" s="47"/>
      <c r="BU99" s="47"/>
      <c r="BV99" s="47"/>
      <c r="BW99" s="47">
        <f>SUM(BO99:BV99)</f>
        <v>130994893.37</v>
      </c>
      <c r="BX99" s="47">
        <f t="shared" si="155"/>
        <v>130994893.37</v>
      </c>
      <c r="BY99" s="47">
        <v>149375489.11000001</v>
      </c>
      <c r="BZ99" s="47"/>
      <c r="CA99" s="47"/>
      <c r="CB99" s="47"/>
      <c r="CC99" s="47"/>
      <c r="CD99" s="47"/>
      <c r="CE99" s="47"/>
      <c r="CF99" s="47"/>
      <c r="CG99" s="47">
        <f>SUM(BY99:CF99)</f>
        <v>149375489.11000001</v>
      </c>
      <c r="CH99" s="47">
        <f t="shared" si="156"/>
        <v>149375489.11000001</v>
      </c>
      <c r="CI99" s="47">
        <f>CG99+BW99+BM99+BC99</f>
        <v>532867857.73000002</v>
      </c>
      <c r="CJ99" s="47">
        <f t="shared" si="157"/>
        <v>532867857.73000002</v>
      </c>
    </row>
    <row r="100" spans="1:88" s="79" customFormat="1" ht="63.75" customHeight="1" x14ac:dyDescent="0.25">
      <c r="A100" s="30" t="s">
        <v>786</v>
      </c>
      <c r="B100" s="19" t="s">
        <v>87</v>
      </c>
      <c r="C100" s="20" t="s">
        <v>88</v>
      </c>
      <c r="D100" s="19" t="s">
        <v>172</v>
      </c>
      <c r="E100" s="19" t="s">
        <v>752</v>
      </c>
      <c r="F100" s="23" t="s">
        <v>173</v>
      </c>
      <c r="G100" s="22" t="s">
        <v>174</v>
      </c>
      <c r="H100" s="22" t="s">
        <v>175</v>
      </c>
      <c r="I100" s="22" t="s">
        <v>187</v>
      </c>
      <c r="J100" s="22" t="s">
        <v>150</v>
      </c>
      <c r="K100" s="21">
        <v>3.97</v>
      </c>
      <c r="L100" s="21" t="s">
        <v>166</v>
      </c>
      <c r="M100" s="42" t="s">
        <v>151</v>
      </c>
      <c r="N100" s="21">
        <v>39</v>
      </c>
      <c r="O100" s="21" t="s">
        <v>188</v>
      </c>
      <c r="P100" s="21">
        <v>10</v>
      </c>
      <c r="Q100" s="21" t="s">
        <v>189</v>
      </c>
      <c r="R100" s="21">
        <v>3906</v>
      </c>
      <c r="S100" s="21" t="s">
        <v>190</v>
      </c>
      <c r="T100" s="21" t="s">
        <v>787</v>
      </c>
      <c r="U100" s="21" t="s">
        <v>788</v>
      </c>
      <c r="V100" s="21" t="s">
        <v>788</v>
      </c>
      <c r="W100" s="21" t="s">
        <v>789</v>
      </c>
      <c r="X100" s="21" t="s">
        <v>790</v>
      </c>
      <c r="Y100" s="21" t="s">
        <v>191</v>
      </c>
      <c r="Z100" s="21" t="s">
        <v>791</v>
      </c>
      <c r="AA100" s="21" t="s">
        <v>792</v>
      </c>
      <c r="AB100" s="21" t="s">
        <v>792</v>
      </c>
      <c r="AC100" s="21"/>
      <c r="AD100" s="21" t="s">
        <v>104</v>
      </c>
      <c r="AE100" s="22"/>
      <c r="AF100" s="22" t="s">
        <v>2409</v>
      </c>
      <c r="AG100" s="21" t="s">
        <v>192</v>
      </c>
      <c r="AH100" s="21"/>
      <c r="AI100" s="21"/>
      <c r="AJ100" s="21" t="s">
        <v>107</v>
      </c>
      <c r="AK100" s="21" t="s">
        <v>185</v>
      </c>
      <c r="AL100" s="21">
        <v>3</v>
      </c>
      <c r="AM100" s="21" t="s">
        <v>108</v>
      </c>
      <c r="AN100" s="22" t="s">
        <v>186</v>
      </c>
      <c r="AO100" s="21" t="s">
        <v>137</v>
      </c>
      <c r="AP100" s="21" t="s">
        <v>138</v>
      </c>
      <c r="AQ100" s="25">
        <v>0</v>
      </c>
      <c r="AR100" s="25">
        <v>3</v>
      </c>
      <c r="AS100" s="25">
        <v>0</v>
      </c>
      <c r="AT100" s="25">
        <v>0</v>
      </c>
      <c r="AU100" s="26"/>
      <c r="AV100" s="47"/>
      <c r="AW100" s="47"/>
      <c r="AX100" s="47"/>
      <c r="AY100" s="47"/>
      <c r="AZ100" s="47"/>
      <c r="BA100" s="47"/>
      <c r="BB100" s="47"/>
      <c r="BC100" s="47">
        <f>SUM(AU100:BB100)</f>
        <v>0</v>
      </c>
      <c r="BD100" s="47">
        <f t="shared" si="153"/>
        <v>0</v>
      </c>
      <c r="BE100" s="47"/>
      <c r="BF100" s="47"/>
      <c r="BG100" s="47"/>
      <c r="BH100" s="47"/>
      <c r="BI100" s="47"/>
      <c r="BJ100" s="47"/>
      <c r="BK100" s="47">
        <v>1000000000</v>
      </c>
      <c r="BL100" s="47"/>
      <c r="BM100" s="47">
        <f>SUM(BE100:BL100)</f>
        <v>1000000000</v>
      </c>
      <c r="BN100" s="47">
        <f t="shared" si="154"/>
        <v>0</v>
      </c>
      <c r="BO100" s="47"/>
      <c r="BP100" s="47"/>
      <c r="BQ100" s="47"/>
      <c r="BR100" s="47"/>
      <c r="BS100" s="47"/>
      <c r="BT100" s="47"/>
      <c r="BU100" s="47"/>
      <c r="BV100" s="47"/>
      <c r="BW100" s="47">
        <f>SUM(BO100:BV100)</f>
        <v>0</v>
      </c>
      <c r="BX100" s="47">
        <f t="shared" si="155"/>
        <v>0</v>
      </c>
      <c r="BY100" s="47"/>
      <c r="BZ100" s="47"/>
      <c r="CA100" s="47"/>
      <c r="CB100" s="47"/>
      <c r="CC100" s="47"/>
      <c r="CD100" s="47"/>
      <c r="CE100" s="47"/>
      <c r="CF100" s="47"/>
      <c r="CG100" s="47">
        <f>SUM(BY100:CF100)</f>
        <v>0</v>
      </c>
      <c r="CH100" s="47">
        <f t="shared" si="156"/>
        <v>0</v>
      </c>
      <c r="CI100" s="47">
        <f>CG100+BW100+BM100+BC100</f>
        <v>1000000000</v>
      </c>
      <c r="CJ100" s="47">
        <f t="shared" si="157"/>
        <v>0</v>
      </c>
    </row>
    <row r="101" spans="1:88" ht="67.5" customHeight="1" x14ac:dyDescent="0.25">
      <c r="A101" s="84"/>
      <c r="B101" s="85"/>
      <c r="C101" s="85"/>
      <c r="D101" s="85"/>
      <c r="E101" s="85"/>
      <c r="F101" s="85"/>
      <c r="G101" s="86"/>
      <c r="H101" s="86"/>
      <c r="I101" s="86"/>
      <c r="J101" s="86"/>
      <c r="K101" s="85"/>
      <c r="L101" s="85"/>
      <c r="M101" s="85"/>
      <c r="N101" s="85"/>
      <c r="O101" s="85"/>
      <c r="P101" s="85"/>
      <c r="Q101" s="85"/>
      <c r="R101" s="85"/>
      <c r="S101" s="85"/>
      <c r="T101" s="85"/>
      <c r="U101" s="85"/>
      <c r="V101" s="85"/>
      <c r="W101" s="85"/>
      <c r="X101" s="85"/>
      <c r="Y101" s="85"/>
      <c r="Z101" s="85"/>
      <c r="AA101" s="85"/>
      <c r="AB101" s="85"/>
      <c r="AC101" s="85"/>
      <c r="AD101" s="85"/>
      <c r="AE101" s="86"/>
      <c r="AF101" s="86"/>
      <c r="AG101" s="85"/>
      <c r="AH101" s="85"/>
      <c r="AI101" s="85"/>
      <c r="AJ101" s="85"/>
      <c r="AK101" s="85"/>
      <c r="AL101" s="85"/>
      <c r="AM101" s="85"/>
      <c r="AN101" s="86"/>
      <c r="AO101" s="85"/>
      <c r="AP101" s="85"/>
      <c r="AQ101" s="85"/>
      <c r="AR101" s="85"/>
      <c r="AS101" s="85"/>
      <c r="AT101" s="85"/>
      <c r="AU101" s="210"/>
      <c r="AV101" s="87"/>
      <c r="AW101" s="87"/>
      <c r="AX101" s="87"/>
      <c r="AY101" s="87"/>
      <c r="AZ101" s="87"/>
      <c r="BA101" s="87"/>
      <c r="BB101" s="87"/>
      <c r="BC101" s="87">
        <f>SUM(AU101:BB101)</f>
        <v>0</v>
      </c>
      <c r="BD101" s="87">
        <f t="shared" si="153"/>
        <v>0</v>
      </c>
      <c r="BE101" s="87"/>
      <c r="BF101" s="87"/>
      <c r="BG101" s="87"/>
      <c r="BH101" s="87"/>
      <c r="BI101" s="87"/>
      <c r="BJ101" s="87"/>
      <c r="BK101" s="87"/>
      <c r="BL101" s="87"/>
      <c r="BM101" s="87">
        <f>SUM(BE101:BL101)</f>
        <v>0</v>
      </c>
      <c r="BN101" s="87">
        <f t="shared" si="154"/>
        <v>0</v>
      </c>
      <c r="BO101" s="87"/>
      <c r="BP101" s="87"/>
      <c r="BQ101" s="87"/>
      <c r="BR101" s="87"/>
      <c r="BS101" s="87"/>
      <c r="BT101" s="87"/>
      <c r="BU101" s="87"/>
      <c r="BV101" s="87"/>
      <c r="BW101" s="87">
        <f>SUM(BO101:BV101)</f>
        <v>0</v>
      </c>
      <c r="BX101" s="87">
        <f t="shared" si="155"/>
        <v>0</v>
      </c>
      <c r="BY101" s="87"/>
      <c r="BZ101" s="87"/>
      <c r="CA101" s="87"/>
      <c r="CB101" s="87"/>
      <c r="CC101" s="87"/>
      <c r="CD101" s="87"/>
      <c r="CE101" s="87"/>
      <c r="CF101" s="87"/>
      <c r="CG101" s="87">
        <f>SUM(BY101:CF101)</f>
        <v>0</v>
      </c>
      <c r="CH101" s="87">
        <f t="shared" si="156"/>
        <v>0</v>
      </c>
      <c r="CI101" s="87">
        <f>CG101+BW101+BM101+BC101</f>
        <v>0</v>
      </c>
      <c r="CJ101" s="87">
        <f t="shared" si="157"/>
        <v>0</v>
      </c>
    </row>
    <row r="102" spans="1:88" ht="67.5" customHeight="1" x14ac:dyDescent="0.25">
      <c r="A102" s="56"/>
      <c r="B102" s="57"/>
      <c r="C102" s="57"/>
      <c r="D102" s="58"/>
      <c r="E102" s="58"/>
      <c r="F102" s="57"/>
      <c r="G102" s="88"/>
      <c r="H102" s="88"/>
      <c r="I102" s="88"/>
      <c r="J102" s="88"/>
      <c r="K102" s="57"/>
      <c r="L102" s="57"/>
      <c r="M102" s="57"/>
      <c r="N102" s="57"/>
      <c r="O102" s="57"/>
      <c r="P102" s="57"/>
      <c r="Q102" s="57"/>
      <c r="R102" s="57"/>
      <c r="S102" s="57"/>
      <c r="T102" s="57"/>
      <c r="U102" s="57"/>
      <c r="V102" s="57"/>
      <c r="W102" s="57"/>
      <c r="X102" s="57"/>
      <c r="Y102" s="57"/>
      <c r="Z102" s="57"/>
      <c r="AA102" s="57"/>
      <c r="AB102" s="57"/>
      <c r="AC102" s="57"/>
      <c r="AD102" s="57"/>
      <c r="AE102" s="88"/>
      <c r="AF102" s="88"/>
      <c r="AG102" s="57"/>
      <c r="AH102" s="57"/>
      <c r="AI102" s="57"/>
      <c r="AJ102" s="57"/>
      <c r="AK102" s="57"/>
      <c r="AL102" s="57"/>
      <c r="AM102" s="57"/>
      <c r="AN102" s="88"/>
      <c r="AO102" s="57"/>
      <c r="AP102" s="57"/>
      <c r="AQ102" s="57"/>
      <c r="AR102" s="57"/>
      <c r="AS102" s="57"/>
      <c r="AT102" s="57"/>
      <c r="AU102" s="230">
        <f t="shared" ref="AU102:BC102" si="166">AU103+AU130</f>
        <v>34045024184.959999</v>
      </c>
      <c r="AV102" s="59">
        <f t="shared" si="166"/>
        <v>604754233565.85986</v>
      </c>
      <c r="AW102" s="59">
        <f t="shared" si="166"/>
        <v>6366986707</v>
      </c>
      <c r="AX102" s="59">
        <f t="shared" si="166"/>
        <v>0</v>
      </c>
      <c r="AY102" s="59">
        <f t="shared" si="166"/>
        <v>199311284</v>
      </c>
      <c r="AZ102" s="59">
        <f t="shared" si="166"/>
        <v>68392451055</v>
      </c>
      <c r="BA102" s="59">
        <f t="shared" si="166"/>
        <v>80110368756</v>
      </c>
      <c r="BB102" s="59">
        <f t="shared" si="166"/>
        <v>214567133.03999999</v>
      </c>
      <c r="BC102" s="59">
        <f t="shared" si="166"/>
        <v>794082942685.85986</v>
      </c>
      <c r="BD102" s="59">
        <f t="shared" si="153"/>
        <v>713972573929.85986</v>
      </c>
      <c r="BE102" s="59">
        <f t="shared" ref="BE102:BM102" si="167">BE103+BE130</f>
        <v>27338316947.959999</v>
      </c>
      <c r="BF102" s="59">
        <f t="shared" si="167"/>
        <v>642827207427.80005</v>
      </c>
      <c r="BG102" s="59">
        <f t="shared" si="167"/>
        <v>6346986707</v>
      </c>
      <c r="BH102" s="59">
        <f t="shared" si="167"/>
        <v>0</v>
      </c>
      <c r="BI102" s="59">
        <f t="shared" si="167"/>
        <v>0</v>
      </c>
      <c r="BJ102" s="59">
        <f t="shared" si="167"/>
        <v>134967213192</v>
      </c>
      <c r="BK102" s="59">
        <f t="shared" si="167"/>
        <v>94610525091.529999</v>
      </c>
      <c r="BL102" s="59">
        <f t="shared" si="167"/>
        <v>90000000</v>
      </c>
      <c r="BM102" s="59">
        <f t="shared" si="167"/>
        <v>906180249366.29004</v>
      </c>
      <c r="BN102" s="59">
        <f t="shared" si="154"/>
        <v>811569724274.76001</v>
      </c>
      <c r="BO102" s="59">
        <f t="shared" ref="BO102:BW102" si="168">BO103+BO130</f>
        <v>27294520313.43</v>
      </c>
      <c r="BP102" s="59">
        <f t="shared" si="168"/>
        <v>687824457946</v>
      </c>
      <c r="BQ102" s="59">
        <f t="shared" si="168"/>
        <v>6386986707</v>
      </c>
      <c r="BR102" s="59">
        <f t="shared" si="168"/>
        <v>0</v>
      </c>
      <c r="BS102" s="59">
        <f t="shared" si="168"/>
        <v>0</v>
      </c>
      <c r="BT102" s="59">
        <f t="shared" si="168"/>
        <v>94152943357</v>
      </c>
      <c r="BU102" s="59">
        <f t="shared" si="168"/>
        <v>80956263873.710007</v>
      </c>
      <c r="BV102" s="59">
        <f t="shared" si="168"/>
        <v>100000000</v>
      </c>
      <c r="BW102" s="59">
        <f t="shared" si="168"/>
        <v>896715172197.14014</v>
      </c>
      <c r="BX102" s="59">
        <f t="shared" si="155"/>
        <v>815758908323.43018</v>
      </c>
      <c r="BY102" s="59">
        <f t="shared" ref="BY102:CG102" si="169">BY103+BY130</f>
        <v>28278145385.84</v>
      </c>
      <c r="BZ102" s="59">
        <f t="shared" si="169"/>
        <v>735973150005.00012</v>
      </c>
      <c r="CA102" s="59">
        <f t="shared" si="169"/>
        <v>6366986707</v>
      </c>
      <c r="CB102" s="59">
        <f t="shared" si="169"/>
        <v>0</v>
      </c>
      <c r="CC102" s="59">
        <f t="shared" si="169"/>
        <v>0</v>
      </c>
      <c r="CD102" s="59">
        <f t="shared" si="169"/>
        <v>110057529250</v>
      </c>
      <c r="CE102" s="59">
        <f t="shared" si="169"/>
        <v>53131557602.800003</v>
      </c>
      <c r="CF102" s="59">
        <f t="shared" si="169"/>
        <v>120000000</v>
      </c>
      <c r="CG102" s="59">
        <f t="shared" si="169"/>
        <v>933927368950.64014</v>
      </c>
      <c r="CH102" s="59">
        <f t="shared" si="156"/>
        <v>880795811347.84009</v>
      </c>
      <c r="CI102" s="59">
        <f>CI103+CI130</f>
        <v>3530905733199.9302</v>
      </c>
      <c r="CJ102" s="59">
        <f t="shared" si="157"/>
        <v>3222097017875.8906</v>
      </c>
    </row>
    <row r="103" spans="1:88" s="131" customFormat="1" ht="20.25" customHeight="1" x14ac:dyDescent="0.25">
      <c r="A103" s="89"/>
      <c r="B103" s="60"/>
      <c r="C103" s="60"/>
      <c r="D103" s="60"/>
      <c r="E103" s="60"/>
      <c r="F103" s="60"/>
      <c r="G103" s="90"/>
      <c r="H103" s="90"/>
      <c r="I103" s="90"/>
      <c r="J103" s="90"/>
      <c r="K103" s="60"/>
      <c r="L103" s="60"/>
      <c r="M103" s="60"/>
      <c r="N103" s="60">
        <v>32</v>
      </c>
      <c r="O103" s="60"/>
      <c r="P103" s="61"/>
      <c r="Q103" s="60"/>
      <c r="R103" s="60"/>
      <c r="S103" s="60"/>
      <c r="T103" s="60"/>
      <c r="U103" s="60"/>
      <c r="V103" s="60"/>
      <c r="W103" s="60"/>
      <c r="X103" s="60"/>
      <c r="Y103" s="60"/>
      <c r="Z103" s="60"/>
      <c r="AA103" s="60"/>
      <c r="AB103" s="60"/>
      <c r="AC103" s="60"/>
      <c r="AD103" s="60"/>
      <c r="AE103" s="90"/>
      <c r="AF103" s="90"/>
      <c r="AG103" s="60"/>
      <c r="AH103" s="60"/>
      <c r="AI103" s="60"/>
      <c r="AJ103" s="60"/>
      <c r="AK103" s="60"/>
      <c r="AL103" s="60"/>
      <c r="AM103" s="60"/>
      <c r="AN103" s="90"/>
      <c r="AO103" s="60"/>
      <c r="AP103" s="60"/>
      <c r="AQ103" s="60"/>
      <c r="AR103" s="60"/>
      <c r="AS103" s="60"/>
      <c r="AT103" s="60"/>
      <c r="AU103" s="62">
        <f t="shared" ref="AU103:BC103" si="170">AU104+AU117+AU121+AU127</f>
        <v>32151510486.59</v>
      </c>
      <c r="AV103" s="92">
        <f t="shared" si="170"/>
        <v>302377116782.92993</v>
      </c>
      <c r="AW103" s="92">
        <f t="shared" si="170"/>
        <v>6366986707</v>
      </c>
      <c r="AX103" s="92">
        <f t="shared" si="170"/>
        <v>0</v>
      </c>
      <c r="AY103" s="92">
        <f t="shared" si="170"/>
        <v>99655642</v>
      </c>
      <c r="AZ103" s="92">
        <f t="shared" si="170"/>
        <v>34415990848</v>
      </c>
      <c r="BA103" s="92">
        <f t="shared" si="170"/>
        <v>59166184378</v>
      </c>
      <c r="BB103" s="92">
        <f t="shared" si="170"/>
        <v>107283566.52</v>
      </c>
      <c r="BC103" s="92">
        <f t="shared" si="170"/>
        <v>434684728411.03992</v>
      </c>
      <c r="BD103" s="92">
        <f t="shared" si="153"/>
        <v>375518544033.03992</v>
      </c>
      <c r="BE103" s="92">
        <f t="shared" ref="BE103:BM103" si="171">BE104+BE117+BE121+BE127</f>
        <v>25607304049.389999</v>
      </c>
      <c r="BF103" s="92">
        <f t="shared" si="171"/>
        <v>321413603713.90002</v>
      </c>
      <c r="BG103" s="92">
        <f t="shared" si="171"/>
        <v>6346986707</v>
      </c>
      <c r="BH103" s="92">
        <f t="shared" si="171"/>
        <v>0</v>
      </c>
      <c r="BI103" s="92">
        <f t="shared" si="171"/>
        <v>0</v>
      </c>
      <c r="BJ103" s="92">
        <f t="shared" si="171"/>
        <v>100670213192</v>
      </c>
      <c r="BK103" s="92">
        <f t="shared" si="171"/>
        <v>67844206811.93</v>
      </c>
      <c r="BL103" s="92">
        <f t="shared" si="171"/>
        <v>45000000</v>
      </c>
      <c r="BM103" s="92">
        <f t="shared" si="171"/>
        <v>521927314474.21997</v>
      </c>
      <c r="BN103" s="92">
        <f t="shared" si="154"/>
        <v>454083107662.28998</v>
      </c>
      <c r="BO103" s="92">
        <f t="shared" ref="BO103:BW103" si="172">BO104+BO117+BO121+BO127</f>
        <v>25565064498.91</v>
      </c>
      <c r="BP103" s="92">
        <f t="shared" si="172"/>
        <v>343912228973</v>
      </c>
      <c r="BQ103" s="92">
        <f t="shared" si="172"/>
        <v>6386986707</v>
      </c>
      <c r="BR103" s="92">
        <f t="shared" si="172"/>
        <v>0</v>
      </c>
      <c r="BS103" s="92">
        <f t="shared" si="172"/>
        <v>0</v>
      </c>
      <c r="BT103" s="92">
        <f t="shared" si="172"/>
        <v>58826943357</v>
      </c>
      <c r="BU103" s="92">
        <f t="shared" si="172"/>
        <v>51248737732.020004</v>
      </c>
      <c r="BV103" s="92">
        <f t="shared" si="172"/>
        <v>50000000</v>
      </c>
      <c r="BW103" s="92">
        <f t="shared" si="172"/>
        <v>485989961267.93005</v>
      </c>
      <c r="BX103" s="92">
        <f t="shared" si="155"/>
        <v>434741223535.91003</v>
      </c>
      <c r="BY103" s="92">
        <f t="shared" ref="BY103:CG103" si="173">BY104+BY117+BY121+BY127</f>
        <v>26542382138.740002</v>
      </c>
      <c r="BZ103" s="92">
        <f t="shared" si="173"/>
        <v>367986575002.50006</v>
      </c>
      <c r="CA103" s="92">
        <f t="shared" si="173"/>
        <v>6366986707</v>
      </c>
      <c r="CB103" s="92">
        <f t="shared" si="173"/>
        <v>0</v>
      </c>
      <c r="CC103" s="92">
        <f t="shared" si="173"/>
        <v>0</v>
      </c>
      <c r="CD103" s="92">
        <f t="shared" si="173"/>
        <v>74731529250</v>
      </c>
      <c r="CE103" s="92">
        <f t="shared" si="173"/>
        <v>34106228740.07</v>
      </c>
      <c r="CF103" s="92">
        <f t="shared" si="173"/>
        <v>60000000</v>
      </c>
      <c r="CG103" s="92">
        <f t="shared" si="173"/>
        <v>509793701838.31012</v>
      </c>
      <c r="CH103" s="92">
        <f t="shared" si="156"/>
        <v>475687473098.24011</v>
      </c>
      <c r="CI103" s="92">
        <f>CI104+CI117+CI121+CI127</f>
        <v>1952395705991.5</v>
      </c>
      <c r="CJ103" s="92">
        <f t="shared" si="157"/>
        <v>1740030348329.48</v>
      </c>
    </row>
    <row r="104" spans="1:88" s="40" customFormat="1" ht="39" customHeight="1" x14ac:dyDescent="0.25">
      <c r="A104" s="63"/>
      <c r="B104" s="64"/>
      <c r="C104" s="64"/>
      <c r="D104" s="64"/>
      <c r="E104" s="64"/>
      <c r="F104" s="64"/>
      <c r="G104" s="93"/>
      <c r="H104" s="93"/>
      <c r="I104" s="93"/>
      <c r="J104" s="93"/>
      <c r="K104" s="64"/>
      <c r="L104" s="64"/>
      <c r="M104" s="64"/>
      <c r="N104" s="64"/>
      <c r="O104" s="64"/>
      <c r="P104" s="64"/>
      <c r="Q104" s="64"/>
      <c r="R104" s="64">
        <v>3202</v>
      </c>
      <c r="S104" s="64"/>
      <c r="T104" s="64"/>
      <c r="U104" s="64"/>
      <c r="V104" s="64"/>
      <c r="W104" s="64"/>
      <c r="X104" s="64"/>
      <c r="Y104" s="64"/>
      <c r="Z104" s="64"/>
      <c r="AA104" s="64"/>
      <c r="AB104" s="64"/>
      <c r="AC104" s="64"/>
      <c r="AD104" s="64"/>
      <c r="AE104" s="93"/>
      <c r="AF104" s="93"/>
      <c r="AG104" s="64"/>
      <c r="AH104" s="64"/>
      <c r="AI104" s="64"/>
      <c r="AJ104" s="64"/>
      <c r="AK104" s="64"/>
      <c r="AL104" s="64"/>
      <c r="AM104" s="64"/>
      <c r="AN104" s="93"/>
      <c r="AO104" s="64"/>
      <c r="AP104" s="64"/>
      <c r="AQ104" s="64"/>
      <c r="AR104" s="64"/>
      <c r="AS104" s="64"/>
      <c r="AT104" s="64"/>
      <c r="AU104" s="215">
        <f t="shared" ref="AU104:BC104" si="174">SUM(AU105:AU116)</f>
        <v>2797678713.8000002</v>
      </c>
      <c r="AV104" s="65">
        <f t="shared" si="174"/>
        <v>0</v>
      </c>
      <c r="AW104" s="65">
        <f t="shared" si="174"/>
        <v>0</v>
      </c>
      <c r="AX104" s="65">
        <f t="shared" si="174"/>
        <v>0</v>
      </c>
      <c r="AY104" s="65">
        <f t="shared" si="174"/>
        <v>0</v>
      </c>
      <c r="AZ104" s="65">
        <f t="shared" si="174"/>
        <v>0</v>
      </c>
      <c r="BA104" s="65">
        <f t="shared" si="174"/>
        <v>16652000000</v>
      </c>
      <c r="BB104" s="65">
        <f t="shared" si="174"/>
        <v>0</v>
      </c>
      <c r="BC104" s="65">
        <f t="shared" si="174"/>
        <v>19449678713.799999</v>
      </c>
      <c r="BD104" s="65">
        <f t="shared" si="153"/>
        <v>2797678713.7999992</v>
      </c>
      <c r="BE104" s="65">
        <f t="shared" ref="BE104:BM104" si="175">SUM(BE105:BE116)</f>
        <v>1032682099.6600001</v>
      </c>
      <c r="BF104" s="65">
        <f t="shared" si="175"/>
        <v>0</v>
      </c>
      <c r="BG104" s="65">
        <f t="shared" si="175"/>
        <v>0</v>
      </c>
      <c r="BH104" s="65">
        <f t="shared" si="175"/>
        <v>0</v>
      </c>
      <c r="BI104" s="65">
        <f t="shared" si="175"/>
        <v>0</v>
      </c>
      <c r="BJ104" s="65">
        <f t="shared" si="175"/>
        <v>0</v>
      </c>
      <c r="BK104" s="65">
        <f t="shared" si="175"/>
        <v>16333333333.33</v>
      </c>
      <c r="BL104" s="65">
        <f t="shared" si="175"/>
        <v>0</v>
      </c>
      <c r="BM104" s="65">
        <f t="shared" si="175"/>
        <v>17366015432.989998</v>
      </c>
      <c r="BN104" s="65">
        <f t="shared" si="154"/>
        <v>1032682099.6599979</v>
      </c>
      <c r="BO104" s="65">
        <f t="shared" ref="BO104:BW104" si="176">SUM(BO105:BO116)</f>
        <v>1180752802.6399999</v>
      </c>
      <c r="BP104" s="65">
        <f t="shared" si="176"/>
        <v>0</v>
      </c>
      <c r="BQ104" s="65">
        <f t="shared" si="176"/>
        <v>0</v>
      </c>
      <c r="BR104" s="65">
        <f t="shared" si="176"/>
        <v>0</v>
      </c>
      <c r="BS104" s="65">
        <f t="shared" si="176"/>
        <v>0</v>
      </c>
      <c r="BT104" s="65">
        <f t="shared" si="176"/>
        <v>0</v>
      </c>
      <c r="BU104" s="65">
        <f t="shared" si="176"/>
        <v>933333333.32999992</v>
      </c>
      <c r="BV104" s="65">
        <f t="shared" si="176"/>
        <v>0</v>
      </c>
      <c r="BW104" s="65">
        <f t="shared" si="176"/>
        <v>2114086135.9699998</v>
      </c>
      <c r="BX104" s="65">
        <f t="shared" si="155"/>
        <v>1180752802.6399999</v>
      </c>
      <c r="BY104" s="65">
        <f t="shared" ref="BY104:CG104" si="177">SUM(BY105:BY116)</f>
        <v>1743449275.54</v>
      </c>
      <c r="BZ104" s="65">
        <f t="shared" si="177"/>
        <v>0</v>
      </c>
      <c r="CA104" s="65">
        <f t="shared" si="177"/>
        <v>0</v>
      </c>
      <c r="CB104" s="65">
        <f t="shared" si="177"/>
        <v>0</v>
      </c>
      <c r="CC104" s="65">
        <f t="shared" si="177"/>
        <v>0</v>
      </c>
      <c r="CD104" s="65">
        <f t="shared" si="177"/>
        <v>0</v>
      </c>
      <c r="CE104" s="65">
        <f t="shared" si="177"/>
        <v>933333333.33999991</v>
      </c>
      <c r="CF104" s="65">
        <f t="shared" si="177"/>
        <v>0</v>
      </c>
      <c r="CG104" s="65">
        <f t="shared" si="177"/>
        <v>2676782608.8800001</v>
      </c>
      <c r="CH104" s="65">
        <f t="shared" si="156"/>
        <v>1743449275.5400002</v>
      </c>
      <c r="CI104" s="65">
        <f>SUM(CI105:CI116)</f>
        <v>41606562891.639999</v>
      </c>
      <c r="CJ104" s="65">
        <f t="shared" si="157"/>
        <v>6754562891.6399994</v>
      </c>
    </row>
    <row r="105" spans="1:88" s="48" customFormat="1" ht="67.5" customHeight="1" x14ac:dyDescent="0.25">
      <c r="A105" s="30" t="s">
        <v>793</v>
      </c>
      <c r="B105" s="19" t="s">
        <v>87</v>
      </c>
      <c r="C105" s="20" t="s">
        <v>88</v>
      </c>
      <c r="D105" s="19" t="s">
        <v>168</v>
      </c>
      <c r="E105" s="19" t="s">
        <v>794</v>
      </c>
      <c r="F105" s="23" t="s">
        <v>193</v>
      </c>
      <c r="G105" s="22" t="s">
        <v>194</v>
      </c>
      <c r="H105" s="22" t="s">
        <v>195</v>
      </c>
      <c r="I105" s="22" t="s">
        <v>196</v>
      </c>
      <c r="J105" s="22" t="s">
        <v>197</v>
      </c>
      <c r="K105" s="21">
        <v>2175</v>
      </c>
      <c r="L105" s="21" t="s">
        <v>198</v>
      </c>
      <c r="M105" s="21">
        <v>2000</v>
      </c>
      <c r="N105" s="21">
        <v>32</v>
      </c>
      <c r="O105" s="21" t="s">
        <v>199</v>
      </c>
      <c r="P105" s="21">
        <v>11</v>
      </c>
      <c r="Q105" s="21" t="s">
        <v>200</v>
      </c>
      <c r="R105" s="21">
        <v>3202</v>
      </c>
      <c r="S105" s="21" t="s">
        <v>201</v>
      </c>
      <c r="T105" s="21" t="s">
        <v>795</v>
      </c>
      <c r="U105" s="21">
        <v>3202005</v>
      </c>
      <c r="V105" s="21">
        <v>3202005</v>
      </c>
      <c r="W105" s="21" t="s">
        <v>202</v>
      </c>
      <c r="X105" s="21" t="s">
        <v>203</v>
      </c>
      <c r="Y105" s="21" t="s">
        <v>204</v>
      </c>
      <c r="Z105" s="21" t="s">
        <v>796</v>
      </c>
      <c r="AA105" s="21">
        <v>320200500</v>
      </c>
      <c r="AB105" s="21">
        <v>320200500</v>
      </c>
      <c r="AC105" s="21"/>
      <c r="AD105" s="21" t="s">
        <v>104</v>
      </c>
      <c r="AE105" s="164" t="s">
        <v>797</v>
      </c>
      <c r="AF105" s="164"/>
      <c r="AG105" s="21" t="s">
        <v>798</v>
      </c>
      <c r="AH105" s="21"/>
      <c r="AI105" s="21"/>
      <c r="AJ105" s="21" t="s">
        <v>207</v>
      </c>
      <c r="AK105" s="21" t="s">
        <v>2448</v>
      </c>
      <c r="AL105" s="21">
        <v>50</v>
      </c>
      <c r="AM105" s="21" t="s">
        <v>108</v>
      </c>
      <c r="AN105" s="164" t="s">
        <v>205</v>
      </c>
      <c r="AO105" s="304"/>
      <c r="AP105" s="21" t="s">
        <v>110</v>
      </c>
      <c r="AQ105" s="167">
        <v>0</v>
      </c>
      <c r="AR105" s="167">
        <v>0</v>
      </c>
      <c r="AS105" s="167">
        <v>20</v>
      </c>
      <c r="AT105" s="167">
        <v>30</v>
      </c>
      <c r="AU105" s="179"/>
      <c r="AV105" s="169"/>
      <c r="AW105" s="169"/>
      <c r="AX105" s="169"/>
      <c r="AY105" s="169"/>
      <c r="AZ105" s="169"/>
      <c r="BA105" s="169"/>
      <c r="BB105" s="169"/>
      <c r="BC105" s="169">
        <f>SUM(AU105:BB105)</f>
        <v>0</v>
      </c>
      <c r="BD105" s="169">
        <f t="shared" si="153"/>
        <v>0</v>
      </c>
      <c r="BE105" s="298">
        <v>0</v>
      </c>
      <c r="BF105" s="47"/>
      <c r="BG105" s="47"/>
      <c r="BH105" s="47"/>
      <c r="BI105" s="47"/>
      <c r="BJ105" s="47"/>
      <c r="BK105" s="47"/>
      <c r="BL105" s="47"/>
      <c r="BM105" s="47">
        <f>SUM(BE105:BL105)</f>
        <v>0</v>
      </c>
      <c r="BN105" s="47">
        <f t="shared" si="154"/>
        <v>0</v>
      </c>
      <c r="BO105" s="47">
        <v>150000000</v>
      </c>
      <c r="BP105" s="47"/>
      <c r="BQ105" s="47"/>
      <c r="BR105" s="47"/>
      <c r="BS105" s="47"/>
      <c r="BT105" s="47"/>
      <c r="BU105" s="47"/>
      <c r="BV105" s="47"/>
      <c r="BW105" s="47">
        <f>SUM(BO105:BV105)</f>
        <v>150000000</v>
      </c>
      <c r="BX105" s="47">
        <f t="shared" si="155"/>
        <v>150000000</v>
      </c>
      <c r="BY105" s="47">
        <f>75000000+186837000</f>
        <v>261837000</v>
      </c>
      <c r="BZ105" s="47"/>
      <c r="CA105" s="47"/>
      <c r="CB105" s="47"/>
      <c r="CC105" s="47"/>
      <c r="CD105" s="47"/>
      <c r="CE105" s="47"/>
      <c r="CF105" s="47"/>
      <c r="CG105" s="47">
        <f>SUM(BY105:CF105)</f>
        <v>261837000</v>
      </c>
      <c r="CH105" s="47">
        <f t="shared" si="156"/>
        <v>261837000</v>
      </c>
      <c r="CI105" s="47">
        <f>CG105+BW105+BM105+BC105</f>
        <v>411837000</v>
      </c>
      <c r="CJ105" s="47">
        <f t="shared" si="157"/>
        <v>411837000</v>
      </c>
    </row>
    <row r="106" spans="1:88" s="48" customFormat="1" ht="67.5" customHeight="1" x14ac:dyDescent="0.25">
      <c r="A106" s="30" t="s">
        <v>799</v>
      </c>
      <c r="B106" s="19" t="s">
        <v>87</v>
      </c>
      <c r="C106" s="20" t="s">
        <v>88</v>
      </c>
      <c r="D106" s="19" t="s">
        <v>168</v>
      </c>
      <c r="E106" s="19" t="s">
        <v>794</v>
      </c>
      <c r="F106" s="23" t="s">
        <v>193</v>
      </c>
      <c r="G106" s="22" t="s">
        <v>194</v>
      </c>
      <c r="H106" s="22" t="s">
        <v>195</v>
      </c>
      <c r="I106" s="22" t="s">
        <v>196</v>
      </c>
      <c r="J106" s="22" t="s">
        <v>197</v>
      </c>
      <c r="K106" s="21">
        <v>2175</v>
      </c>
      <c r="L106" s="21" t="s">
        <v>198</v>
      </c>
      <c r="M106" s="21">
        <v>2000</v>
      </c>
      <c r="N106" s="21">
        <v>32</v>
      </c>
      <c r="O106" s="21" t="s">
        <v>199</v>
      </c>
      <c r="P106" s="21">
        <v>11</v>
      </c>
      <c r="Q106" s="21" t="s">
        <v>200</v>
      </c>
      <c r="R106" s="21">
        <v>3202</v>
      </c>
      <c r="S106" s="21" t="s">
        <v>201</v>
      </c>
      <c r="T106" s="21" t="s">
        <v>800</v>
      </c>
      <c r="U106" s="21">
        <v>3202005</v>
      </c>
      <c r="V106" s="21">
        <v>3202005</v>
      </c>
      <c r="W106" s="21" t="s">
        <v>202</v>
      </c>
      <c r="X106" s="21" t="s">
        <v>203</v>
      </c>
      <c r="Y106" s="21" t="s">
        <v>204</v>
      </c>
      <c r="Z106" s="21" t="s">
        <v>801</v>
      </c>
      <c r="AA106" s="21">
        <v>320200505</v>
      </c>
      <c r="AB106" s="21">
        <v>320200505</v>
      </c>
      <c r="AC106" s="21">
        <v>320200500</v>
      </c>
      <c r="AD106" s="21" t="s">
        <v>104</v>
      </c>
      <c r="AE106" s="164"/>
      <c r="AF106" s="164" t="s">
        <v>2373</v>
      </c>
      <c r="AG106" s="21" t="s">
        <v>802</v>
      </c>
      <c r="AH106" s="21"/>
      <c r="AI106" s="21" t="s">
        <v>2376</v>
      </c>
      <c r="AJ106" s="21" t="s">
        <v>107</v>
      </c>
      <c r="AK106" s="21" t="s">
        <v>2448</v>
      </c>
      <c r="AL106" s="21">
        <v>1500</v>
      </c>
      <c r="AM106" s="21" t="s">
        <v>108</v>
      </c>
      <c r="AN106" s="164" t="s">
        <v>205</v>
      </c>
      <c r="AO106" s="304" t="s">
        <v>137</v>
      </c>
      <c r="AP106" s="21" t="s">
        <v>138</v>
      </c>
      <c r="AQ106" s="167">
        <v>0</v>
      </c>
      <c r="AR106" s="167">
        <v>500</v>
      </c>
      <c r="AS106" s="167">
        <v>500</v>
      </c>
      <c r="AT106" s="167">
        <v>500</v>
      </c>
      <c r="AU106" s="179"/>
      <c r="AV106" s="169"/>
      <c r="AW106" s="169"/>
      <c r="AX106" s="169"/>
      <c r="AY106" s="169"/>
      <c r="AZ106" s="169"/>
      <c r="BA106" s="169"/>
      <c r="BB106" s="169"/>
      <c r="BC106" s="169">
        <f>SUM(AU106:BB106)</f>
        <v>0</v>
      </c>
      <c r="BD106" s="169">
        <f t="shared" si="153"/>
        <v>0</v>
      </c>
      <c r="BE106" s="47"/>
      <c r="BF106" s="47"/>
      <c r="BG106" s="47"/>
      <c r="BH106" s="47"/>
      <c r="BI106" s="47"/>
      <c r="BJ106" s="47"/>
      <c r="BK106" s="298">
        <v>333333333.32999998</v>
      </c>
      <c r="BL106" s="47"/>
      <c r="BM106" s="47">
        <f>SUM(BE106:BL106)</f>
        <v>333333333.32999998</v>
      </c>
      <c r="BN106" s="47">
        <f t="shared" si="154"/>
        <v>0</v>
      </c>
      <c r="BO106" s="47"/>
      <c r="BP106" s="47"/>
      <c r="BQ106" s="47"/>
      <c r="BR106" s="47"/>
      <c r="BS106" s="47"/>
      <c r="BT106" s="47"/>
      <c r="BU106" s="298">
        <v>333333333.32999998</v>
      </c>
      <c r="BV106" s="47"/>
      <c r="BW106" s="47">
        <f>SUM(BO106:BV106)</f>
        <v>333333333.32999998</v>
      </c>
      <c r="BX106" s="47">
        <f t="shared" si="155"/>
        <v>0</v>
      </c>
      <c r="BY106" s="47"/>
      <c r="BZ106" s="47"/>
      <c r="CA106" s="47"/>
      <c r="CB106" s="47"/>
      <c r="CC106" s="47"/>
      <c r="CD106" s="47"/>
      <c r="CE106" s="298">
        <v>333333333.33999997</v>
      </c>
      <c r="CF106" s="47"/>
      <c r="CG106" s="47">
        <f>SUM(BY106:CF106)</f>
        <v>333333333.33999997</v>
      </c>
      <c r="CH106" s="47">
        <f t="shared" si="156"/>
        <v>0</v>
      </c>
      <c r="CI106" s="47">
        <f>CG106+BW106+BM106+BC106</f>
        <v>1000000000</v>
      </c>
      <c r="CJ106" s="47">
        <f t="shared" si="157"/>
        <v>1.1920928955078125E-7</v>
      </c>
    </row>
    <row r="107" spans="1:88" s="48" customFormat="1" ht="67.5" customHeight="1" x14ac:dyDescent="0.25">
      <c r="A107" s="30" t="s">
        <v>803</v>
      </c>
      <c r="B107" s="19" t="s">
        <v>87</v>
      </c>
      <c r="C107" s="20" t="s">
        <v>88</v>
      </c>
      <c r="D107" s="19" t="s">
        <v>168</v>
      </c>
      <c r="E107" s="19" t="s">
        <v>794</v>
      </c>
      <c r="F107" s="23" t="s">
        <v>193</v>
      </c>
      <c r="G107" s="22" t="s">
        <v>194</v>
      </c>
      <c r="H107" s="22" t="s">
        <v>195</v>
      </c>
      <c r="I107" s="22" t="s">
        <v>196</v>
      </c>
      <c r="J107" s="22" t="s">
        <v>197</v>
      </c>
      <c r="K107" s="21">
        <v>2175</v>
      </c>
      <c r="L107" s="24" t="s">
        <v>198</v>
      </c>
      <c r="M107" s="21">
        <v>2000</v>
      </c>
      <c r="N107" s="21">
        <v>32</v>
      </c>
      <c r="O107" s="21" t="s">
        <v>199</v>
      </c>
      <c r="P107" s="21">
        <v>11</v>
      </c>
      <c r="Q107" s="21" t="s">
        <v>200</v>
      </c>
      <c r="R107" s="21">
        <v>3202</v>
      </c>
      <c r="S107" s="21" t="s">
        <v>201</v>
      </c>
      <c r="T107" s="141" t="s">
        <v>804</v>
      </c>
      <c r="U107" s="21">
        <v>3202014</v>
      </c>
      <c r="V107" s="21">
        <v>3202014</v>
      </c>
      <c r="W107" s="24" t="s">
        <v>805</v>
      </c>
      <c r="X107" s="24" t="s">
        <v>806</v>
      </c>
      <c r="Y107" s="24" t="s">
        <v>102</v>
      </c>
      <c r="Z107" s="24" t="s">
        <v>807</v>
      </c>
      <c r="AA107" s="24">
        <v>320201400</v>
      </c>
      <c r="AB107" s="24">
        <v>320201400</v>
      </c>
      <c r="AC107" s="24"/>
      <c r="AD107" s="24" t="s">
        <v>104</v>
      </c>
      <c r="AE107" s="170" t="s">
        <v>808</v>
      </c>
      <c r="AF107" s="170"/>
      <c r="AG107" s="24" t="s">
        <v>106</v>
      </c>
      <c r="AH107" s="24"/>
      <c r="AI107" s="24"/>
      <c r="AJ107" s="21" t="s">
        <v>107</v>
      </c>
      <c r="AK107" s="21" t="s">
        <v>2448</v>
      </c>
      <c r="AL107" s="21">
        <v>200</v>
      </c>
      <c r="AM107" s="21" t="s">
        <v>108</v>
      </c>
      <c r="AN107" s="165" t="s">
        <v>205</v>
      </c>
      <c r="AO107" s="166"/>
      <c r="AP107" s="24" t="s">
        <v>110</v>
      </c>
      <c r="AQ107" s="167">
        <v>60</v>
      </c>
      <c r="AR107" s="167">
        <v>0</v>
      </c>
      <c r="AS107" s="167">
        <v>50</v>
      </c>
      <c r="AT107" s="168">
        <v>90</v>
      </c>
      <c r="AU107" s="169">
        <v>12000000</v>
      </c>
      <c r="AV107" s="169"/>
      <c r="AW107" s="169"/>
      <c r="AX107" s="169"/>
      <c r="AY107" s="169"/>
      <c r="AZ107" s="169"/>
      <c r="BA107" s="169"/>
      <c r="BB107" s="169"/>
      <c r="BC107" s="169">
        <f>SUM(AU107:BB107)</f>
        <v>12000000</v>
      </c>
      <c r="BD107" s="169">
        <f t="shared" si="153"/>
        <v>12000000</v>
      </c>
      <c r="BE107" s="298">
        <v>0</v>
      </c>
      <c r="BF107" s="47"/>
      <c r="BG107" s="47"/>
      <c r="BH107" s="47"/>
      <c r="BI107" s="47"/>
      <c r="BJ107" s="47"/>
      <c r="BK107" s="47"/>
      <c r="BL107" s="47"/>
      <c r="BM107" s="47">
        <f>SUM(BE107:BL107)</f>
        <v>0</v>
      </c>
      <c r="BN107" s="47">
        <f t="shared" si="154"/>
        <v>0</v>
      </c>
      <c r="BO107" s="47">
        <v>6000000</v>
      </c>
      <c r="BP107" s="47"/>
      <c r="BQ107" s="47"/>
      <c r="BR107" s="47"/>
      <c r="BS107" s="47"/>
      <c r="BT107" s="47"/>
      <c r="BU107" s="47"/>
      <c r="BV107" s="47"/>
      <c r="BW107" s="47">
        <f>SUM(BO107:BV107)</f>
        <v>6000000</v>
      </c>
      <c r="BX107" s="47">
        <f t="shared" si="155"/>
        <v>6000000</v>
      </c>
      <c r="BY107" s="47">
        <v>12000000</v>
      </c>
      <c r="BZ107" s="47"/>
      <c r="CA107" s="47"/>
      <c r="CB107" s="47"/>
      <c r="CC107" s="47"/>
      <c r="CD107" s="47"/>
      <c r="CE107" s="47"/>
      <c r="CF107" s="47"/>
      <c r="CG107" s="47">
        <f>SUM(BY107:CF107)</f>
        <v>12000000</v>
      </c>
      <c r="CH107" s="47">
        <f t="shared" si="156"/>
        <v>12000000</v>
      </c>
      <c r="CI107" s="47">
        <f>CG107+BW107+BM107+BC107</f>
        <v>30000000</v>
      </c>
      <c r="CJ107" s="47">
        <f t="shared" si="157"/>
        <v>30000000</v>
      </c>
    </row>
    <row r="108" spans="1:88" s="48" customFormat="1" ht="67.5" customHeight="1" x14ac:dyDescent="0.25">
      <c r="A108" s="30" t="s">
        <v>809</v>
      </c>
      <c r="B108" s="19" t="s">
        <v>87</v>
      </c>
      <c r="C108" s="20" t="s">
        <v>88</v>
      </c>
      <c r="D108" s="19" t="s">
        <v>168</v>
      </c>
      <c r="E108" s="19" t="s">
        <v>794</v>
      </c>
      <c r="F108" s="23" t="s">
        <v>193</v>
      </c>
      <c r="G108" s="22" t="s">
        <v>194</v>
      </c>
      <c r="H108" s="22" t="s">
        <v>195</v>
      </c>
      <c r="I108" s="22" t="s">
        <v>196</v>
      </c>
      <c r="J108" s="22" t="s">
        <v>197</v>
      </c>
      <c r="K108" s="21">
        <v>2175</v>
      </c>
      <c r="L108" s="24" t="s">
        <v>198</v>
      </c>
      <c r="M108" s="21">
        <v>2000</v>
      </c>
      <c r="N108" s="24">
        <v>32</v>
      </c>
      <c r="O108" s="171" t="s">
        <v>199</v>
      </c>
      <c r="P108" s="24">
        <v>11</v>
      </c>
      <c r="Q108" s="171" t="s">
        <v>200</v>
      </c>
      <c r="R108" s="24">
        <v>3202</v>
      </c>
      <c r="S108" s="24" t="s">
        <v>201</v>
      </c>
      <c r="T108" s="21" t="s">
        <v>810</v>
      </c>
      <c r="U108" s="21">
        <v>3202043</v>
      </c>
      <c r="V108" s="21">
        <v>3202043</v>
      </c>
      <c r="W108" s="21" t="s">
        <v>811</v>
      </c>
      <c r="X108" s="21" t="s">
        <v>812</v>
      </c>
      <c r="Y108" s="21" t="s">
        <v>204</v>
      </c>
      <c r="Z108" s="24" t="s">
        <v>813</v>
      </c>
      <c r="AA108" s="21">
        <v>320204300</v>
      </c>
      <c r="AB108" s="21">
        <v>320204300</v>
      </c>
      <c r="AC108" s="24"/>
      <c r="AD108" s="24" t="s">
        <v>104</v>
      </c>
      <c r="AE108" s="165" t="s">
        <v>814</v>
      </c>
      <c r="AF108" s="165"/>
      <c r="AG108" s="21" t="s">
        <v>815</v>
      </c>
      <c r="AH108" s="21"/>
      <c r="AI108" s="21"/>
      <c r="AJ108" s="21" t="s">
        <v>207</v>
      </c>
      <c r="AK108" s="21" t="s">
        <v>2448</v>
      </c>
      <c r="AL108" s="21">
        <v>360</v>
      </c>
      <c r="AM108" s="21" t="s">
        <v>108</v>
      </c>
      <c r="AN108" s="165" t="s">
        <v>205</v>
      </c>
      <c r="AO108" s="166"/>
      <c r="AP108" s="24" t="s">
        <v>110</v>
      </c>
      <c r="AQ108" s="167">
        <v>150</v>
      </c>
      <c r="AR108" s="167">
        <v>35</v>
      </c>
      <c r="AS108" s="167">
        <v>70</v>
      </c>
      <c r="AT108" s="168">
        <v>105</v>
      </c>
      <c r="AU108" s="169">
        <v>602204149.81999993</v>
      </c>
      <c r="AV108" s="169"/>
      <c r="AW108" s="169"/>
      <c r="AX108" s="169"/>
      <c r="AY108" s="169"/>
      <c r="AZ108" s="169"/>
      <c r="BA108" s="169"/>
      <c r="BB108" s="169"/>
      <c r="BC108" s="169">
        <f>SUM(AU108:BB108)</f>
        <v>602204149.81999993</v>
      </c>
      <c r="BD108" s="169">
        <f t="shared" si="153"/>
        <v>602204149.81999993</v>
      </c>
      <c r="BE108" s="47">
        <v>144000000</v>
      </c>
      <c r="BF108" s="47"/>
      <c r="BG108" s="47"/>
      <c r="BH108" s="47"/>
      <c r="BI108" s="47"/>
      <c r="BJ108" s="47"/>
      <c r="BK108" s="47"/>
      <c r="BL108" s="47"/>
      <c r="BM108" s="47">
        <f>SUM(BE108:BL108)</f>
        <v>144000000</v>
      </c>
      <c r="BN108" s="47">
        <f t="shared" si="154"/>
        <v>144000000</v>
      </c>
      <c r="BO108" s="47">
        <v>341367840</v>
      </c>
      <c r="BP108" s="47"/>
      <c r="BQ108" s="47"/>
      <c r="BR108" s="47"/>
      <c r="BS108" s="47"/>
      <c r="BT108" s="47"/>
      <c r="BU108" s="47"/>
      <c r="BV108" s="47"/>
      <c r="BW108" s="47">
        <f>SUM(BO108:BV108)</f>
        <v>341367840</v>
      </c>
      <c r="BX108" s="47">
        <f t="shared" si="155"/>
        <v>341367840</v>
      </c>
      <c r="BY108" s="47">
        <v>576907364</v>
      </c>
      <c r="BZ108" s="47"/>
      <c r="CA108" s="47"/>
      <c r="CB108" s="47"/>
      <c r="CC108" s="47"/>
      <c r="CD108" s="47"/>
      <c r="CE108" s="47"/>
      <c r="CF108" s="47"/>
      <c r="CG108" s="47">
        <f>SUM(BY108:CF108)</f>
        <v>576907364</v>
      </c>
      <c r="CH108" s="47">
        <f t="shared" si="156"/>
        <v>576907364</v>
      </c>
      <c r="CI108" s="47">
        <f>CG108+BW108+BM108+BC108</f>
        <v>1664479353.8199999</v>
      </c>
      <c r="CJ108" s="47">
        <f t="shared" si="157"/>
        <v>1664479353.8199999</v>
      </c>
    </row>
    <row r="109" spans="1:88" s="48" customFormat="1" ht="67.5" customHeight="1" x14ac:dyDescent="0.25">
      <c r="A109" s="30" t="s">
        <v>816</v>
      </c>
      <c r="B109" s="19" t="s">
        <v>87</v>
      </c>
      <c r="C109" s="20" t="s">
        <v>88</v>
      </c>
      <c r="D109" s="19" t="s">
        <v>168</v>
      </c>
      <c r="E109" s="19" t="s">
        <v>794</v>
      </c>
      <c r="F109" s="23" t="s">
        <v>193</v>
      </c>
      <c r="G109" s="22" t="s">
        <v>194</v>
      </c>
      <c r="H109" s="22" t="s">
        <v>195</v>
      </c>
      <c r="I109" s="22" t="s">
        <v>817</v>
      </c>
      <c r="J109" s="22" t="s">
        <v>818</v>
      </c>
      <c r="K109" s="21">
        <v>0</v>
      </c>
      <c r="L109" s="24" t="s">
        <v>819</v>
      </c>
      <c r="M109" s="21">
        <v>1</v>
      </c>
      <c r="N109" s="21">
        <v>32</v>
      </c>
      <c r="O109" s="172" t="s">
        <v>199</v>
      </c>
      <c r="P109" s="21">
        <v>11</v>
      </c>
      <c r="Q109" s="172" t="s">
        <v>200</v>
      </c>
      <c r="R109" s="21">
        <v>3202</v>
      </c>
      <c r="S109" s="21" t="s">
        <v>201</v>
      </c>
      <c r="T109" s="21" t="s">
        <v>820</v>
      </c>
      <c r="U109" s="21">
        <v>3202014</v>
      </c>
      <c r="V109" s="21">
        <v>3202014</v>
      </c>
      <c r="W109" s="21" t="s">
        <v>805</v>
      </c>
      <c r="X109" s="21" t="s">
        <v>806</v>
      </c>
      <c r="Y109" s="21" t="s">
        <v>102</v>
      </c>
      <c r="Z109" s="24" t="s">
        <v>821</v>
      </c>
      <c r="AA109" s="21">
        <v>320201402</v>
      </c>
      <c r="AB109" s="21">
        <v>320201402</v>
      </c>
      <c r="AC109" s="24"/>
      <c r="AD109" s="24" t="s">
        <v>104</v>
      </c>
      <c r="AE109" s="165" t="s">
        <v>822</v>
      </c>
      <c r="AF109" s="165"/>
      <c r="AG109" s="21" t="s">
        <v>823</v>
      </c>
      <c r="AH109" s="21"/>
      <c r="AI109" s="21"/>
      <c r="AJ109" s="21" t="s">
        <v>107</v>
      </c>
      <c r="AK109" s="21" t="s">
        <v>2448</v>
      </c>
      <c r="AL109" s="21">
        <v>10</v>
      </c>
      <c r="AM109" s="21" t="s">
        <v>108</v>
      </c>
      <c r="AN109" s="165" t="s">
        <v>205</v>
      </c>
      <c r="AO109" s="166"/>
      <c r="AP109" s="24" t="s">
        <v>110</v>
      </c>
      <c r="AQ109" s="167">
        <v>0</v>
      </c>
      <c r="AR109" s="167">
        <v>0</v>
      </c>
      <c r="AS109" s="167">
        <v>2</v>
      </c>
      <c r="AT109" s="168">
        <v>8</v>
      </c>
      <c r="AU109" s="169"/>
      <c r="AV109" s="169"/>
      <c r="AW109" s="169"/>
      <c r="AX109" s="169"/>
      <c r="AY109" s="169"/>
      <c r="AZ109" s="169"/>
      <c r="BA109" s="169"/>
      <c r="BB109" s="169"/>
      <c r="BC109" s="169">
        <f>SUM(AU109:BB109)</f>
        <v>0</v>
      </c>
      <c r="BD109" s="169">
        <f t="shared" si="153"/>
        <v>0</v>
      </c>
      <c r="BE109" s="298">
        <v>0</v>
      </c>
      <c r="BF109" s="47"/>
      <c r="BG109" s="47"/>
      <c r="BH109" s="47"/>
      <c r="BI109" s="47"/>
      <c r="BJ109" s="47"/>
      <c r="BK109" s="47"/>
      <c r="BL109" s="47"/>
      <c r="BM109" s="47">
        <f>SUM(BE109:BL109)</f>
        <v>0</v>
      </c>
      <c r="BN109" s="47">
        <f t="shared" si="154"/>
        <v>0</v>
      </c>
      <c r="BO109" s="47">
        <v>2400000</v>
      </c>
      <c r="BP109" s="47"/>
      <c r="BQ109" s="47"/>
      <c r="BR109" s="47"/>
      <c r="BS109" s="47"/>
      <c r="BT109" s="47"/>
      <c r="BU109" s="47"/>
      <c r="BV109" s="47"/>
      <c r="BW109" s="47">
        <f>SUM(BO109:BV109)</f>
        <v>2400000</v>
      </c>
      <c r="BX109" s="47">
        <f t="shared" si="155"/>
        <v>2400000</v>
      </c>
      <c r="BY109" s="47">
        <v>15600000</v>
      </c>
      <c r="BZ109" s="47"/>
      <c r="CA109" s="47"/>
      <c r="CB109" s="47"/>
      <c r="CC109" s="47"/>
      <c r="CD109" s="47"/>
      <c r="CE109" s="47"/>
      <c r="CF109" s="47"/>
      <c r="CG109" s="47">
        <f>SUM(BY109:CF109)</f>
        <v>15600000</v>
      </c>
      <c r="CH109" s="47">
        <f t="shared" si="156"/>
        <v>15600000</v>
      </c>
      <c r="CI109" s="47">
        <f>CG109+BW109+BM109+BC109</f>
        <v>18000000</v>
      </c>
      <c r="CJ109" s="47">
        <f t="shared" si="157"/>
        <v>18000000</v>
      </c>
    </row>
    <row r="110" spans="1:88" ht="67.5" customHeight="1" x14ac:dyDescent="0.25">
      <c r="A110" s="69"/>
      <c r="B110" s="70"/>
      <c r="C110" s="71"/>
      <c r="D110" s="119"/>
      <c r="E110" s="119"/>
      <c r="F110" s="75"/>
      <c r="G110" s="73"/>
      <c r="H110" s="73"/>
      <c r="I110" s="73"/>
      <c r="J110" s="73"/>
      <c r="K110" s="72"/>
      <c r="L110" s="74"/>
      <c r="M110" s="72"/>
      <c r="N110" s="72"/>
      <c r="O110" s="173"/>
      <c r="P110" s="72"/>
      <c r="Q110" s="173"/>
      <c r="R110" s="72">
        <v>3204</v>
      </c>
      <c r="S110" s="72"/>
      <c r="T110" s="72"/>
      <c r="U110" s="72"/>
      <c r="V110" s="72"/>
      <c r="W110" s="72"/>
      <c r="X110" s="72"/>
      <c r="Y110" s="72"/>
      <c r="Z110" s="74"/>
      <c r="AA110" s="72"/>
      <c r="AB110" s="72"/>
      <c r="AC110" s="72"/>
      <c r="AD110" s="72"/>
      <c r="AE110" s="174"/>
      <c r="AF110" s="174"/>
      <c r="AG110" s="72"/>
      <c r="AH110" s="72"/>
      <c r="AI110" s="72"/>
      <c r="AJ110" s="72"/>
      <c r="AK110" s="72"/>
      <c r="AL110" s="72"/>
      <c r="AM110" s="175"/>
      <c r="AN110" s="174"/>
      <c r="AO110" s="176"/>
      <c r="AP110" s="177"/>
      <c r="AQ110" s="175"/>
      <c r="AR110" s="175"/>
      <c r="AS110" s="175"/>
      <c r="AT110" s="177"/>
      <c r="AU110" s="178">
        <f t="shared" ref="AU110:BC110" si="178">SUM(AU111:AU113)</f>
        <v>191737281.99000001</v>
      </c>
      <c r="AV110" s="178">
        <f t="shared" si="178"/>
        <v>0</v>
      </c>
      <c r="AW110" s="178">
        <f t="shared" si="178"/>
        <v>0</v>
      </c>
      <c r="AX110" s="178">
        <f t="shared" si="178"/>
        <v>0</v>
      </c>
      <c r="AY110" s="178">
        <f t="shared" si="178"/>
        <v>0</v>
      </c>
      <c r="AZ110" s="178">
        <f t="shared" si="178"/>
        <v>0</v>
      </c>
      <c r="BA110" s="178">
        <f t="shared" si="178"/>
        <v>0</v>
      </c>
      <c r="BB110" s="178">
        <f t="shared" si="178"/>
        <v>0</v>
      </c>
      <c r="BC110" s="178">
        <f t="shared" si="178"/>
        <v>191737281.99000001</v>
      </c>
      <c r="BD110" s="178">
        <f t="shared" si="153"/>
        <v>191737281.99000001</v>
      </c>
      <c r="BE110" s="178">
        <f t="shared" ref="BE110:BM110" si="179">SUM(BE111:BE113)</f>
        <v>137960000</v>
      </c>
      <c r="BF110" s="178">
        <f t="shared" si="179"/>
        <v>0</v>
      </c>
      <c r="BG110" s="178">
        <f t="shared" si="179"/>
        <v>0</v>
      </c>
      <c r="BH110" s="178">
        <f t="shared" si="179"/>
        <v>0</v>
      </c>
      <c r="BI110" s="178">
        <f t="shared" si="179"/>
        <v>0</v>
      </c>
      <c r="BJ110" s="178">
        <f t="shared" si="179"/>
        <v>0</v>
      </c>
      <c r="BK110" s="178">
        <f t="shared" si="179"/>
        <v>0</v>
      </c>
      <c r="BL110" s="178">
        <f t="shared" si="179"/>
        <v>0</v>
      </c>
      <c r="BM110" s="178">
        <f t="shared" si="179"/>
        <v>137960000</v>
      </c>
      <c r="BN110" s="178">
        <f t="shared" si="154"/>
        <v>137960000</v>
      </c>
      <c r="BO110" s="178">
        <f t="shared" ref="BO110:BW110" si="180">SUM(BO111:BO113)</f>
        <v>123880000</v>
      </c>
      <c r="BP110" s="178">
        <f t="shared" si="180"/>
        <v>0</v>
      </c>
      <c r="BQ110" s="178">
        <f t="shared" si="180"/>
        <v>0</v>
      </c>
      <c r="BR110" s="178">
        <f t="shared" si="180"/>
        <v>0</v>
      </c>
      <c r="BS110" s="178">
        <f t="shared" si="180"/>
        <v>0</v>
      </c>
      <c r="BT110" s="178">
        <f t="shared" si="180"/>
        <v>0</v>
      </c>
      <c r="BU110" s="178">
        <f t="shared" si="180"/>
        <v>0</v>
      </c>
      <c r="BV110" s="178">
        <f t="shared" si="180"/>
        <v>0</v>
      </c>
      <c r="BW110" s="178">
        <f t="shared" si="180"/>
        <v>123880000</v>
      </c>
      <c r="BX110" s="178">
        <f t="shared" si="155"/>
        <v>123880000</v>
      </c>
      <c r="BY110" s="178">
        <f t="shared" ref="BY110:CG110" si="181">SUM(BY111:BY113)</f>
        <v>111360000</v>
      </c>
      <c r="BZ110" s="178">
        <f t="shared" si="181"/>
        <v>0</v>
      </c>
      <c r="CA110" s="178">
        <f t="shared" si="181"/>
        <v>0</v>
      </c>
      <c r="CB110" s="178">
        <f t="shared" si="181"/>
        <v>0</v>
      </c>
      <c r="CC110" s="178">
        <f t="shared" si="181"/>
        <v>0</v>
      </c>
      <c r="CD110" s="178">
        <f t="shared" si="181"/>
        <v>0</v>
      </c>
      <c r="CE110" s="178">
        <f t="shared" si="181"/>
        <v>0</v>
      </c>
      <c r="CF110" s="178">
        <f t="shared" si="181"/>
        <v>0</v>
      </c>
      <c r="CG110" s="178">
        <f t="shared" si="181"/>
        <v>111360000</v>
      </c>
      <c r="CH110" s="178">
        <f t="shared" si="156"/>
        <v>111360000</v>
      </c>
      <c r="CI110" s="178">
        <f>SUM(CI111:CI113)</f>
        <v>564937281.99000001</v>
      </c>
      <c r="CJ110" s="178">
        <f t="shared" si="157"/>
        <v>564937281.99000001</v>
      </c>
    </row>
    <row r="111" spans="1:88" s="48" customFormat="1" ht="67.5" customHeight="1" x14ac:dyDescent="0.25">
      <c r="A111" s="30" t="s">
        <v>824</v>
      </c>
      <c r="B111" s="19" t="s">
        <v>87</v>
      </c>
      <c r="C111" s="20" t="s">
        <v>88</v>
      </c>
      <c r="D111" s="19" t="s">
        <v>168</v>
      </c>
      <c r="E111" s="19" t="s">
        <v>794</v>
      </c>
      <c r="F111" s="23" t="s">
        <v>193</v>
      </c>
      <c r="G111" s="22" t="s">
        <v>194</v>
      </c>
      <c r="H111" s="22" t="s">
        <v>195</v>
      </c>
      <c r="I111" s="22" t="s">
        <v>817</v>
      </c>
      <c r="J111" s="22" t="s">
        <v>818</v>
      </c>
      <c r="K111" s="21">
        <v>0</v>
      </c>
      <c r="L111" s="24" t="s">
        <v>819</v>
      </c>
      <c r="M111" s="21">
        <v>1</v>
      </c>
      <c r="N111" s="21">
        <v>32</v>
      </c>
      <c r="O111" s="172" t="s">
        <v>199</v>
      </c>
      <c r="P111" s="21">
        <v>11</v>
      </c>
      <c r="Q111" s="172" t="s">
        <v>200</v>
      </c>
      <c r="R111" s="21">
        <v>3204</v>
      </c>
      <c r="S111" s="21" t="s">
        <v>825</v>
      </c>
      <c r="T111" s="21" t="s">
        <v>826</v>
      </c>
      <c r="U111" s="21">
        <v>3204002</v>
      </c>
      <c r="V111" s="21">
        <v>3204002</v>
      </c>
      <c r="W111" s="21" t="s">
        <v>827</v>
      </c>
      <c r="X111" s="21" t="s">
        <v>828</v>
      </c>
      <c r="Y111" s="21" t="s">
        <v>263</v>
      </c>
      <c r="Z111" s="24" t="s">
        <v>829</v>
      </c>
      <c r="AA111" s="21">
        <v>320400202</v>
      </c>
      <c r="AB111" s="21">
        <v>320400202</v>
      </c>
      <c r="AC111" s="24"/>
      <c r="AD111" s="24" t="s">
        <v>104</v>
      </c>
      <c r="AE111" s="165" t="s">
        <v>830</v>
      </c>
      <c r="AF111" s="165"/>
      <c r="AG111" s="21" t="s">
        <v>831</v>
      </c>
      <c r="AH111" s="21"/>
      <c r="AI111" s="21"/>
      <c r="AJ111" s="21" t="s">
        <v>107</v>
      </c>
      <c r="AK111" s="21" t="s">
        <v>2448</v>
      </c>
      <c r="AL111" s="21">
        <v>25</v>
      </c>
      <c r="AM111" s="21" t="s">
        <v>108</v>
      </c>
      <c r="AN111" s="165" t="s">
        <v>205</v>
      </c>
      <c r="AO111" s="166"/>
      <c r="AP111" s="24" t="s">
        <v>110</v>
      </c>
      <c r="AQ111" s="167">
        <v>0</v>
      </c>
      <c r="AR111" s="167">
        <v>0</v>
      </c>
      <c r="AS111" s="167">
        <v>0</v>
      </c>
      <c r="AT111" s="168">
        <v>25</v>
      </c>
      <c r="AU111" s="169"/>
      <c r="AV111" s="169"/>
      <c r="AW111" s="169"/>
      <c r="AX111" s="169"/>
      <c r="AY111" s="169"/>
      <c r="AZ111" s="169"/>
      <c r="BA111" s="169"/>
      <c r="BB111" s="169"/>
      <c r="BC111" s="169">
        <f>SUM(AU111:BB111)</f>
        <v>0</v>
      </c>
      <c r="BD111" s="169">
        <f t="shared" si="153"/>
        <v>0</v>
      </c>
      <c r="BE111" s="47"/>
      <c r="BF111" s="47"/>
      <c r="BG111" s="47"/>
      <c r="BH111" s="47"/>
      <c r="BI111" s="47"/>
      <c r="BJ111" s="47"/>
      <c r="BK111" s="47"/>
      <c r="BL111" s="47"/>
      <c r="BM111" s="47">
        <f>SUM(BE111:BL111)</f>
        <v>0</v>
      </c>
      <c r="BN111" s="47">
        <f t="shared" si="154"/>
        <v>0</v>
      </c>
      <c r="BO111" s="47"/>
      <c r="BP111" s="47"/>
      <c r="BQ111" s="47"/>
      <c r="BR111" s="47"/>
      <c r="BS111" s="47"/>
      <c r="BT111" s="47"/>
      <c r="BU111" s="47"/>
      <c r="BV111" s="47"/>
      <c r="BW111" s="47">
        <f>SUM(BO111:BV111)</f>
        <v>0</v>
      </c>
      <c r="BX111" s="47">
        <f t="shared" si="155"/>
        <v>0</v>
      </c>
      <c r="BY111" s="47">
        <v>55680000</v>
      </c>
      <c r="BZ111" s="47"/>
      <c r="CA111" s="47"/>
      <c r="CB111" s="47"/>
      <c r="CC111" s="47"/>
      <c r="CD111" s="47"/>
      <c r="CE111" s="47"/>
      <c r="CF111" s="47"/>
      <c r="CG111" s="47">
        <f>SUM(BY111:CF111)</f>
        <v>55680000</v>
      </c>
      <c r="CH111" s="47">
        <f t="shared" si="156"/>
        <v>55680000</v>
      </c>
      <c r="CI111" s="47">
        <f>CG111+BW111+BM111+BC111</f>
        <v>55680000</v>
      </c>
      <c r="CJ111" s="47">
        <f t="shared" si="157"/>
        <v>55680000</v>
      </c>
    </row>
    <row r="112" spans="1:88" s="79" customFormat="1" ht="89.25" customHeight="1" x14ac:dyDescent="0.25">
      <c r="A112" s="19" t="s">
        <v>832</v>
      </c>
      <c r="B112" s="19" t="s">
        <v>87</v>
      </c>
      <c r="C112" s="20" t="s">
        <v>88</v>
      </c>
      <c r="D112" s="19" t="s">
        <v>168</v>
      </c>
      <c r="E112" s="19" t="s">
        <v>794</v>
      </c>
      <c r="F112" s="23" t="s">
        <v>193</v>
      </c>
      <c r="G112" s="22" t="s">
        <v>194</v>
      </c>
      <c r="H112" s="22" t="s">
        <v>195</v>
      </c>
      <c r="I112" s="22" t="s">
        <v>817</v>
      </c>
      <c r="J112" s="22" t="s">
        <v>818</v>
      </c>
      <c r="K112" s="21">
        <v>0</v>
      </c>
      <c r="L112" s="21" t="s">
        <v>819</v>
      </c>
      <c r="M112" s="21">
        <v>1</v>
      </c>
      <c r="N112" s="21">
        <v>32</v>
      </c>
      <c r="O112" s="21" t="s">
        <v>199</v>
      </c>
      <c r="P112" s="21">
        <v>11</v>
      </c>
      <c r="Q112" s="21" t="s">
        <v>200</v>
      </c>
      <c r="R112" s="21">
        <v>3204</v>
      </c>
      <c r="S112" s="21" t="s">
        <v>825</v>
      </c>
      <c r="T112" s="21" t="s">
        <v>833</v>
      </c>
      <c r="U112" s="21">
        <v>3204002</v>
      </c>
      <c r="V112" s="21">
        <v>3204002</v>
      </c>
      <c r="W112" s="21" t="s">
        <v>827</v>
      </c>
      <c r="X112" s="21" t="s">
        <v>828</v>
      </c>
      <c r="Y112" s="21" t="s">
        <v>263</v>
      </c>
      <c r="Z112" s="21" t="s">
        <v>834</v>
      </c>
      <c r="AA112" s="21">
        <v>320400203</v>
      </c>
      <c r="AB112" s="21">
        <v>320400203</v>
      </c>
      <c r="AC112" s="24"/>
      <c r="AD112" s="24" t="s">
        <v>104</v>
      </c>
      <c r="AE112" s="165" t="s">
        <v>835</v>
      </c>
      <c r="AF112" s="165"/>
      <c r="AG112" s="21" t="s">
        <v>836</v>
      </c>
      <c r="AH112" s="21"/>
      <c r="AI112" s="21"/>
      <c r="AJ112" s="21" t="s">
        <v>107</v>
      </c>
      <c r="AK112" s="21" t="s">
        <v>2448</v>
      </c>
      <c r="AL112" s="21">
        <v>25</v>
      </c>
      <c r="AM112" s="21" t="s">
        <v>108</v>
      </c>
      <c r="AN112" s="165" t="s">
        <v>205</v>
      </c>
      <c r="AO112" s="166"/>
      <c r="AP112" s="24" t="s">
        <v>110</v>
      </c>
      <c r="AQ112" s="167">
        <v>0</v>
      </c>
      <c r="AR112" s="167">
        <v>0</v>
      </c>
      <c r="AS112" s="167">
        <v>0</v>
      </c>
      <c r="AT112" s="167">
        <v>25</v>
      </c>
      <c r="AU112" s="179"/>
      <c r="AV112" s="179"/>
      <c r="AW112" s="179"/>
      <c r="AX112" s="179"/>
      <c r="AY112" s="179"/>
      <c r="AZ112" s="179"/>
      <c r="BA112" s="179"/>
      <c r="BB112" s="179"/>
      <c r="BC112" s="179">
        <f>SUM(AU112:BB112)</f>
        <v>0</v>
      </c>
      <c r="BD112" s="179">
        <f t="shared" si="153"/>
        <v>0</v>
      </c>
      <c r="BE112" s="26"/>
      <c r="BF112" s="26"/>
      <c r="BG112" s="26"/>
      <c r="BH112" s="26"/>
      <c r="BI112" s="26"/>
      <c r="BJ112" s="26"/>
      <c r="BK112" s="26"/>
      <c r="BL112" s="26"/>
      <c r="BM112" s="26">
        <f>SUM(BE112:BL112)</f>
        <v>0</v>
      </c>
      <c r="BN112" s="26">
        <f t="shared" si="154"/>
        <v>0</v>
      </c>
      <c r="BO112" s="26"/>
      <c r="BP112" s="26"/>
      <c r="BQ112" s="26"/>
      <c r="BR112" s="26"/>
      <c r="BS112" s="26"/>
      <c r="BT112" s="26"/>
      <c r="BU112" s="26"/>
      <c r="BV112" s="26"/>
      <c r="BW112" s="26">
        <f>SUM(BO112:BV112)</f>
        <v>0</v>
      </c>
      <c r="BX112" s="26">
        <f t="shared" si="155"/>
        <v>0</v>
      </c>
      <c r="BY112" s="26">
        <v>55680000</v>
      </c>
      <c r="BZ112" s="26"/>
      <c r="CA112" s="26"/>
      <c r="CB112" s="26"/>
      <c r="CC112" s="26"/>
      <c r="CD112" s="26"/>
      <c r="CE112" s="26"/>
      <c r="CF112" s="26"/>
      <c r="CG112" s="26">
        <f>SUM(BY112:CF112)</f>
        <v>55680000</v>
      </c>
      <c r="CH112" s="26">
        <f t="shared" si="156"/>
        <v>55680000</v>
      </c>
      <c r="CI112" s="26">
        <f>CG112+BW112+BM112+BC112</f>
        <v>55680000</v>
      </c>
      <c r="CJ112" s="26">
        <f t="shared" si="157"/>
        <v>55680000</v>
      </c>
    </row>
    <row r="113" spans="1:88" s="36" customFormat="1" ht="99.75" customHeight="1" x14ac:dyDescent="0.25">
      <c r="A113" s="30" t="s">
        <v>837</v>
      </c>
      <c r="B113" s="30" t="s">
        <v>87</v>
      </c>
      <c r="C113" s="31" t="s">
        <v>88</v>
      </c>
      <c r="D113" s="30" t="s">
        <v>168</v>
      </c>
      <c r="E113" s="19" t="s">
        <v>794</v>
      </c>
      <c r="F113" s="66" t="s">
        <v>193</v>
      </c>
      <c r="G113" s="28" t="s">
        <v>194</v>
      </c>
      <c r="H113" s="28" t="s">
        <v>195</v>
      </c>
      <c r="I113" s="28" t="s">
        <v>817</v>
      </c>
      <c r="J113" s="28" t="s">
        <v>818</v>
      </c>
      <c r="K113" s="24">
        <v>0</v>
      </c>
      <c r="L113" s="24" t="s">
        <v>819</v>
      </c>
      <c r="M113" s="24">
        <v>1</v>
      </c>
      <c r="N113" s="24">
        <v>32</v>
      </c>
      <c r="O113" s="24" t="s">
        <v>199</v>
      </c>
      <c r="P113" s="24">
        <v>11</v>
      </c>
      <c r="Q113" s="24" t="s">
        <v>200</v>
      </c>
      <c r="R113" s="24">
        <v>3204</v>
      </c>
      <c r="S113" s="24" t="s">
        <v>825</v>
      </c>
      <c r="T113" s="24" t="s">
        <v>838</v>
      </c>
      <c r="U113" s="24">
        <v>3204011</v>
      </c>
      <c r="V113" s="24">
        <v>3204011</v>
      </c>
      <c r="W113" s="24" t="s">
        <v>839</v>
      </c>
      <c r="X113" s="24" t="s">
        <v>840</v>
      </c>
      <c r="Y113" s="24" t="s">
        <v>841</v>
      </c>
      <c r="Z113" s="24" t="s">
        <v>842</v>
      </c>
      <c r="AA113" s="24">
        <v>320401103</v>
      </c>
      <c r="AB113" s="24">
        <v>320401103</v>
      </c>
      <c r="AC113" s="24"/>
      <c r="AD113" s="24" t="s">
        <v>104</v>
      </c>
      <c r="AE113" s="180" t="s">
        <v>843</v>
      </c>
      <c r="AF113" s="180"/>
      <c r="AG113" s="24" t="s">
        <v>844</v>
      </c>
      <c r="AH113" s="24"/>
      <c r="AI113" s="24"/>
      <c r="AJ113" s="24" t="s">
        <v>107</v>
      </c>
      <c r="AK113" s="21" t="s">
        <v>2448</v>
      </c>
      <c r="AL113" s="24">
        <v>3</v>
      </c>
      <c r="AM113" s="21" t="s">
        <v>108</v>
      </c>
      <c r="AN113" s="180" t="s">
        <v>205</v>
      </c>
      <c r="AO113" s="181"/>
      <c r="AP113" s="24" t="s">
        <v>110</v>
      </c>
      <c r="AQ113" s="168">
        <v>1</v>
      </c>
      <c r="AR113" s="168">
        <v>1</v>
      </c>
      <c r="AS113" s="168">
        <v>1</v>
      </c>
      <c r="AT113" s="168">
        <v>0</v>
      </c>
      <c r="AU113" s="169">
        <v>191737281.99000001</v>
      </c>
      <c r="AV113" s="169"/>
      <c r="AW113" s="169"/>
      <c r="AX113" s="169"/>
      <c r="AY113" s="169"/>
      <c r="AZ113" s="169"/>
      <c r="BA113" s="169"/>
      <c r="BB113" s="169"/>
      <c r="BC113" s="169">
        <f>SUM(AU113:BB113)</f>
        <v>191737281.99000001</v>
      </c>
      <c r="BD113" s="169">
        <f t="shared" si="153"/>
        <v>191737281.99000001</v>
      </c>
      <c r="BE113" s="47">
        <v>137960000</v>
      </c>
      <c r="BF113" s="47"/>
      <c r="BG113" s="47"/>
      <c r="BH113" s="47"/>
      <c r="BI113" s="47"/>
      <c r="BJ113" s="47"/>
      <c r="BK113" s="47"/>
      <c r="BL113" s="47"/>
      <c r="BM113" s="47">
        <f>SUM(BE113:BL113)</f>
        <v>137960000</v>
      </c>
      <c r="BN113" s="47">
        <f t="shared" si="154"/>
        <v>137960000</v>
      </c>
      <c r="BO113" s="47">
        <v>123880000</v>
      </c>
      <c r="BP113" s="47"/>
      <c r="BQ113" s="47"/>
      <c r="BR113" s="47"/>
      <c r="BS113" s="47"/>
      <c r="BT113" s="47"/>
      <c r="BU113" s="47"/>
      <c r="BV113" s="47"/>
      <c r="BW113" s="47">
        <f>SUM(BO113:BV113)</f>
        <v>123880000</v>
      </c>
      <c r="BX113" s="47">
        <f t="shared" si="155"/>
        <v>123880000</v>
      </c>
      <c r="BY113" s="47"/>
      <c r="BZ113" s="47"/>
      <c r="CA113" s="47"/>
      <c r="CB113" s="47"/>
      <c r="CC113" s="47"/>
      <c r="CD113" s="47"/>
      <c r="CE113" s="47"/>
      <c r="CF113" s="47"/>
      <c r="CG113" s="47">
        <f>SUM(BY113:CF113)</f>
        <v>0</v>
      </c>
      <c r="CH113" s="47">
        <f t="shared" si="156"/>
        <v>0</v>
      </c>
      <c r="CI113" s="47">
        <f>CG113+BW113+BM113+BC113</f>
        <v>453577281.99000001</v>
      </c>
      <c r="CJ113" s="47">
        <f t="shared" si="157"/>
        <v>453577281.99000001</v>
      </c>
    </row>
    <row r="114" spans="1:88" s="41" customFormat="1" ht="20.25" customHeight="1" x14ac:dyDescent="0.25">
      <c r="A114" s="69"/>
      <c r="B114" s="69"/>
      <c r="C114" s="81"/>
      <c r="D114" s="114"/>
      <c r="E114" s="114"/>
      <c r="F114" s="83"/>
      <c r="G114" s="82"/>
      <c r="H114" s="82"/>
      <c r="I114" s="82"/>
      <c r="J114" s="82"/>
      <c r="K114" s="74"/>
      <c r="L114" s="74"/>
      <c r="M114" s="74"/>
      <c r="N114" s="74"/>
      <c r="O114" s="74"/>
      <c r="P114" s="74"/>
      <c r="Q114" s="74"/>
      <c r="R114" s="74">
        <v>3206</v>
      </c>
      <c r="S114" s="74"/>
      <c r="T114" s="74"/>
      <c r="U114" s="74"/>
      <c r="V114" s="74"/>
      <c r="W114" s="74"/>
      <c r="X114" s="74"/>
      <c r="Y114" s="74"/>
      <c r="Z114" s="74"/>
      <c r="AA114" s="74"/>
      <c r="AB114" s="74"/>
      <c r="AC114" s="74"/>
      <c r="AD114" s="74"/>
      <c r="AE114" s="182"/>
      <c r="AF114" s="182"/>
      <c r="AG114" s="74"/>
      <c r="AH114" s="74"/>
      <c r="AI114" s="74"/>
      <c r="AJ114" s="74"/>
      <c r="AK114" s="74"/>
      <c r="AL114" s="74"/>
      <c r="AM114" s="177"/>
      <c r="AN114" s="182"/>
      <c r="AO114" s="177"/>
      <c r="AP114" s="177"/>
      <c r="AQ114" s="177"/>
      <c r="AR114" s="177"/>
      <c r="AS114" s="177"/>
      <c r="AT114" s="177"/>
      <c r="AU114" s="178">
        <f t="shared" ref="AU114:BC114" si="182">SUM(AU115:AU119)</f>
        <v>1800000000</v>
      </c>
      <c r="AV114" s="178">
        <f t="shared" si="182"/>
        <v>0</v>
      </c>
      <c r="AW114" s="178">
        <f t="shared" si="182"/>
        <v>0</v>
      </c>
      <c r="AX114" s="178">
        <f t="shared" si="182"/>
        <v>0</v>
      </c>
      <c r="AY114" s="178">
        <f t="shared" si="182"/>
        <v>0</v>
      </c>
      <c r="AZ114" s="178">
        <f t="shared" si="182"/>
        <v>0</v>
      </c>
      <c r="BA114" s="178">
        <f t="shared" si="182"/>
        <v>16652000000</v>
      </c>
      <c r="BB114" s="178">
        <f t="shared" si="182"/>
        <v>0</v>
      </c>
      <c r="BC114" s="178">
        <f t="shared" si="182"/>
        <v>18452000000</v>
      </c>
      <c r="BD114" s="178">
        <f t="shared" si="153"/>
        <v>1800000000</v>
      </c>
      <c r="BE114" s="178">
        <f t="shared" ref="BE114:BM114" si="183">SUM(BE115:BE119)</f>
        <v>612762099.66000009</v>
      </c>
      <c r="BF114" s="178">
        <f t="shared" si="183"/>
        <v>0</v>
      </c>
      <c r="BG114" s="178">
        <f t="shared" si="183"/>
        <v>0</v>
      </c>
      <c r="BH114" s="178">
        <f t="shared" si="183"/>
        <v>0</v>
      </c>
      <c r="BI114" s="178">
        <f t="shared" si="183"/>
        <v>0</v>
      </c>
      <c r="BJ114" s="178">
        <f t="shared" si="183"/>
        <v>0</v>
      </c>
      <c r="BK114" s="178">
        <f t="shared" si="183"/>
        <v>16000000000</v>
      </c>
      <c r="BL114" s="178">
        <f t="shared" si="183"/>
        <v>0</v>
      </c>
      <c r="BM114" s="178">
        <f t="shared" si="183"/>
        <v>16612762099.66</v>
      </c>
      <c r="BN114" s="178">
        <f t="shared" si="154"/>
        <v>612762099.65999985</v>
      </c>
      <c r="BO114" s="178">
        <f t="shared" ref="BO114:BW114" si="184">SUM(BO115:BO119)</f>
        <v>433224962.63999999</v>
      </c>
      <c r="BP114" s="178">
        <f t="shared" si="184"/>
        <v>0</v>
      </c>
      <c r="BQ114" s="178">
        <f t="shared" si="184"/>
        <v>0</v>
      </c>
      <c r="BR114" s="178">
        <f t="shared" si="184"/>
        <v>0</v>
      </c>
      <c r="BS114" s="178">
        <f t="shared" si="184"/>
        <v>0</v>
      </c>
      <c r="BT114" s="178">
        <f t="shared" si="184"/>
        <v>0</v>
      </c>
      <c r="BU114" s="178">
        <f t="shared" si="184"/>
        <v>500000000</v>
      </c>
      <c r="BV114" s="178">
        <f t="shared" si="184"/>
        <v>0</v>
      </c>
      <c r="BW114" s="178">
        <f t="shared" si="184"/>
        <v>933224962.63999987</v>
      </c>
      <c r="BX114" s="178">
        <f t="shared" si="155"/>
        <v>433224962.63999987</v>
      </c>
      <c r="BY114" s="178">
        <f t="shared" ref="BY114:CG114" si="185">SUM(BY115:BY119)</f>
        <v>654384911.53999996</v>
      </c>
      <c r="BZ114" s="178">
        <f t="shared" si="185"/>
        <v>0</v>
      </c>
      <c r="CA114" s="178">
        <f t="shared" si="185"/>
        <v>0</v>
      </c>
      <c r="CB114" s="178">
        <f t="shared" si="185"/>
        <v>0</v>
      </c>
      <c r="CC114" s="178">
        <f t="shared" si="185"/>
        <v>0</v>
      </c>
      <c r="CD114" s="178">
        <f t="shared" si="185"/>
        <v>0</v>
      </c>
      <c r="CE114" s="178">
        <f t="shared" si="185"/>
        <v>500000000</v>
      </c>
      <c r="CF114" s="178">
        <f t="shared" si="185"/>
        <v>0</v>
      </c>
      <c r="CG114" s="178">
        <f t="shared" si="185"/>
        <v>1154384911.54</v>
      </c>
      <c r="CH114" s="178">
        <f t="shared" si="156"/>
        <v>654384911.53999996</v>
      </c>
      <c r="CI114" s="178">
        <f>SUM(CI115:CI119)</f>
        <v>37152371973.839996</v>
      </c>
      <c r="CJ114" s="178">
        <f t="shared" si="157"/>
        <v>3500371973.8399963</v>
      </c>
    </row>
    <row r="115" spans="1:88" s="36" customFormat="1" ht="84" customHeight="1" x14ac:dyDescent="0.25">
      <c r="A115" s="30" t="s">
        <v>845</v>
      </c>
      <c r="B115" s="30" t="s">
        <v>87</v>
      </c>
      <c r="C115" s="31" t="s">
        <v>88</v>
      </c>
      <c r="D115" s="30" t="s">
        <v>168</v>
      </c>
      <c r="E115" s="19" t="s">
        <v>794</v>
      </c>
      <c r="F115" s="66" t="s">
        <v>193</v>
      </c>
      <c r="G115" s="28" t="s">
        <v>194</v>
      </c>
      <c r="H115" s="28" t="s">
        <v>195</v>
      </c>
      <c r="I115" s="28" t="s">
        <v>208</v>
      </c>
      <c r="J115" s="28" t="s">
        <v>209</v>
      </c>
      <c r="K115" s="24">
        <v>3.43</v>
      </c>
      <c r="L115" s="24" t="s">
        <v>210</v>
      </c>
      <c r="M115" s="24">
        <v>3.43</v>
      </c>
      <c r="N115" s="24">
        <v>32</v>
      </c>
      <c r="O115" s="24" t="s">
        <v>199</v>
      </c>
      <c r="P115" s="24">
        <v>11</v>
      </c>
      <c r="Q115" s="24" t="s">
        <v>200</v>
      </c>
      <c r="R115" s="24">
        <v>3206</v>
      </c>
      <c r="S115" s="24" t="s">
        <v>211</v>
      </c>
      <c r="T115" s="24" t="s">
        <v>846</v>
      </c>
      <c r="U115" s="24">
        <v>3206003</v>
      </c>
      <c r="V115" s="24">
        <v>3206003</v>
      </c>
      <c r="W115" s="24" t="s">
        <v>847</v>
      </c>
      <c r="X115" s="24" t="s">
        <v>848</v>
      </c>
      <c r="Y115" s="24" t="s">
        <v>849</v>
      </c>
      <c r="Z115" s="24" t="s">
        <v>850</v>
      </c>
      <c r="AA115" s="24">
        <v>320600300</v>
      </c>
      <c r="AB115" s="24">
        <v>320600300</v>
      </c>
      <c r="AC115" s="24"/>
      <c r="AD115" s="24" t="s">
        <v>104</v>
      </c>
      <c r="AE115" s="180"/>
      <c r="AF115" s="180" t="s">
        <v>2410</v>
      </c>
      <c r="AG115" s="24" t="s">
        <v>851</v>
      </c>
      <c r="AH115" s="24"/>
      <c r="AI115" s="24"/>
      <c r="AJ115" s="24" t="s">
        <v>107</v>
      </c>
      <c r="AK115" s="21" t="s">
        <v>2448</v>
      </c>
      <c r="AL115" s="24">
        <v>200</v>
      </c>
      <c r="AM115" s="24" t="s">
        <v>108</v>
      </c>
      <c r="AN115" s="180" t="s">
        <v>205</v>
      </c>
      <c r="AO115" s="181" t="s">
        <v>137</v>
      </c>
      <c r="AP115" s="24" t="s">
        <v>138</v>
      </c>
      <c r="AQ115" s="168">
        <v>0</v>
      </c>
      <c r="AR115" s="168">
        <v>0</v>
      </c>
      <c r="AS115" s="168">
        <v>100</v>
      </c>
      <c r="AT115" s="168">
        <v>100</v>
      </c>
      <c r="AU115" s="169"/>
      <c r="AV115" s="169"/>
      <c r="AW115" s="169"/>
      <c r="AX115" s="169"/>
      <c r="AY115" s="169"/>
      <c r="AZ115" s="169"/>
      <c r="BA115" s="308">
        <v>0</v>
      </c>
      <c r="BB115" s="169"/>
      <c r="BC115" s="169">
        <f>SUM(AU115:BB115)</f>
        <v>0</v>
      </c>
      <c r="BD115" s="169">
        <f t="shared" si="153"/>
        <v>0</v>
      </c>
      <c r="BE115" s="47"/>
      <c r="BF115" s="47"/>
      <c r="BG115" s="47"/>
      <c r="BH115" s="47"/>
      <c r="BI115" s="47"/>
      <c r="BJ115" s="47"/>
      <c r="BK115" s="47"/>
      <c r="BL115" s="47"/>
      <c r="BM115" s="47">
        <f>SUM(BE115:BL115)</f>
        <v>0</v>
      </c>
      <c r="BN115" s="47">
        <f t="shared" si="154"/>
        <v>0</v>
      </c>
      <c r="BO115" s="47"/>
      <c r="BP115" s="47"/>
      <c r="BQ115" s="47"/>
      <c r="BR115" s="47"/>
      <c r="BS115" s="47"/>
      <c r="BT115" s="47"/>
      <c r="BU115" s="47">
        <v>50000000</v>
      </c>
      <c r="BV115" s="47"/>
      <c r="BW115" s="47">
        <f>SUM(BO115:BV115)</f>
        <v>50000000</v>
      </c>
      <c r="BX115" s="47">
        <f t="shared" si="155"/>
        <v>0</v>
      </c>
      <c r="BY115" s="47"/>
      <c r="BZ115" s="47"/>
      <c r="CA115" s="47"/>
      <c r="CB115" s="47"/>
      <c r="CC115" s="47"/>
      <c r="CD115" s="47"/>
      <c r="CE115" s="47">
        <v>50000000</v>
      </c>
      <c r="CF115" s="47"/>
      <c r="CG115" s="47">
        <f>SUM(BY115:CF115)</f>
        <v>50000000</v>
      </c>
      <c r="CH115" s="47">
        <f t="shared" si="156"/>
        <v>0</v>
      </c>
      <c r="CI115" s="47">
        <f>CG115+BW115+BM115+BC115</f>
        <v>100000000</v>
      </c>
      <c r="CJ115" s="47">
        <f t="shared" si="157"/>
        <v>0</v>
      </c>
    </row>
    <row r="116" spans="1:88" s="36" customFormat="1" ht="94.5" customHeight="1" x14ac:dyDescent="0.25">
      <c r="A116" s="30" t="s">
        <v>852</v>
      </c>
      <c r="B116" s="30" t="s">
        <v>87</v>
      </c>
      <c r="C116" s="31" t="s">
        <v>88</v>
      </c>
      <c r="D116" s="30" t="s">
        <v>168</v>
      </c>
      <c r="E116" s="19" t="s">
        <v>794</v>
      </c>
      <c r="F116" s="66" t="s">
        <v>193</v>
      </c>
      <c r="G116" s="28" t="s">
        <v>194</v>
      </c>
      <c r="H116" s="28" t="s">
        <v>195</v>
      </c>
      <c r="I116" s="28" t="s">
        <v>208</v>
      </c>
      <c r="J116" s="28" t="s">
        <v>209</v>
      </c>
      <c r="K116" s="24">
        <v>3.43</v>
      </c>
      <c r="L116" s="24" t="s">
        <v>210</v>
      </c>
      <c r="M116" s="24">
        <v>3.43</v>
      </c>
      <c r="N116" s="24">
        <v>32</v>
      </c>
      <c r="O116" s="24" t="s">
        <v>199</v>
      </c>
      <c r="P116" s="24">
        <v>11</v>
      </c>
      <c r="Q116" s="24" t="s">
        <v>200</v>
      </c>
      <c r="R116" s="24">
        <v>3206</v>
      </c>
      <c r="S116" s="24" t="s">
        <v>211</v>
      </c>
      <c r="T116" s="24" t="s">
        <v>853</v>
      </c>
      <c r="U116" s="24">
        <v>3206013</v>
      </c>
      <c r="V116" s="24">
        <v>3206013</v>
      </c>
      <c r="W116" s="24" t="s">
        <v>854</v>
      </c>
      <c r="X116" s="24" t="s">
        <v>855</v>
      </c>
      <c r="Y116" s="24" t="s">
        <v>206</v>
      </c>
      <c r="Z116" s="24" t="s">
        <v>856</v>
      </c>
      <c r="AA116" s="24">
        <v>320601300</v>
      </c>
      <c r="AB116" s="24">
        <v>320601300</v>
      </c>
      <c r="AC116" s="24"/>
      <c r="AD116" s="24" t="s">
        <v>104</v>
      </c>
      <c r="AE116" s="180"/>
      <c r="AF116" s="180" t="s">
        <v>2411</v>
      </c>
      <c r="AG116" s="24" t="s">
        <v>857</v>
      </c>
      <c r="AH116" s="24"/>
      <c r="AI116" s="24"/>
      <c r="AJ116" s="24" t="s">
        <v>207</v>
      </c>
      <c r="AK116" s="21" t="s">
        <v>2448</v>
      </c>
      <c r="AL116" s="24">
        <v>200</v>
      </c>
      <c r="AM116" s="24" t="s">
        <v>108</v>
      </c>
      <c r="AN116" s="180" t="s">
        <v>205</v>
      </c>
      <c r="AO116" s="181" t="s">
        <v>137</v>
      </c>
      <c r="AP116" s="24" t="s">
        <v>138</v>
      </c>
      <c r="AQ116" s="168">
        <v>0</v>
      </c>
      <c r="AR116" s="168">
        <v>0</v>
      </c>
      <c r="AS116" s="168">
        <v>100</v>
      </c>
      <c r="AT116" s="168">
        <v>100</v>
      </c>
      <c r="AU116" s="169"/>
      <c r="AV116" s="169"/>
      <c r="AW116" s="169"/>
      <c r="AX116" s="169"/>
      <c r="AY116" s="169"/>
      <c r="AZ116" s="169"/>
      <c r="BA116" s="308">
        <v>0</v>
      </c>
      <c r="BB116" s="169"/>
      <c r="BC116" s="169">
        <f>SUM(AU116:BB116)</f>
        <v>0</v>
      </c>
      <c r="BD116" s="169">
        <f t="shared" si="153"/>
        <v>0</v>
      </c>
      <c r="BE116" s="47"/>
      <c r="BF116" s="47"/>
      <c r="BG116" s="47"/>
      <c r="BH116" s="47"/>
      <c r="BI116" s="47"/>
      <c r="BJ116" s="47"/>
      <c r="BK116" s="47"/>
      <c r="BL116" s="47"/>
      <c r="BM116" s="47">
        <f>SUM(BE116:BL116)</f>
        <v>0</v>
      </c>
      <c r="BN116" s="47">
        <f t="shared" si="154"/>
        <v>0</v>
      </c>
      <c r="BO116" s="47"/>
      <c r="BP116" s="47"/>
      <c r="BQ116" s="47"/>
      <c r="BR116" s="47"/>
      <c r="BS116" s="47"/>
      <c r="BT116" s="47"/>
      <c r="BU116" s="47">
        <v>50000000</v>
      </c>
      <c r="BV116" s="47"/>
      <c r="BW116" s="47">
        <f>SUM(BO116:BV116)</f>
        <v>50000000</v>
      </c>
      <c r="BX116" s="47">
        <f t="shared" si="155"/>
        <v>0</v>
      </c>
      <c r="BY116" s="47"/>
      <c r="BZ116" s="47"/>
      <c r="CA116" s="47"/>
      <c r="CB116" s="47"/>
      <c r="CC116" s="47"/>
      <c r="CD116" s="47"/>
      <c r="CE116" s="47">
        <v>50000000</v>
      </c>
      <c r="CF116" s="47"/>
      <c r="CG116" s="47">
        <f>SUM(BY116:CF116)</f>
        <v>50000000</v>
      </c>
      <c r="CH116" s="47">
        <f t="shared" si="156"/>
        <v>0</v>
      </c>
      <c r="CI116" s="47">
        <f>CG116+BW116+BM116+BC116</f>
        <v>100000000</v>
      </c>
      <c r="CJ116" s="47">
        <f t="shared" si="157"/>
        <v>0</v>
      </c>
    </row>
    <row r="117" spans="1:88" s="48" customFormat="1" ht="67.5" customHeight="1" x14ac:dyDescent="0.25">
      <c r="A117" s="30" t="s">
        <v>858</v>
      </c>
      <c r="B117" s="19" t="s">
        <v>87</v>
      </c>
      <c r="C117" s="183" t="s">
        <v>88</v>
      </c>
      <c r="D117" s="19" t="s">
        <v>168</v>
      </c>
      <c r="E117" s="19" t="s">
        <v>794</v>
      </c>
      <c r="F117" s="23" t="s">
        <v>193</v>
      </c>
      <c r="G117" s="22" t="s">
        <v>194</v>
      </c>
      <c r="H117" s="22" t="s">
        <v>195</v>
      </c>
      <c r="I117" s="22" t="s">
        <v>208</v>
      </c>
      <c r="J117" s="22" t="s">
        <v>209</v>
      </c>
      <c r="K117" s="21">
        <v>3.43</v>
      </c>
      <c r="L117" s="24" t="s">
        <v>210</v>
      </c>
      <c r="M117" s="21">
        <v>3.43</v>
      </c>
      <c r="N117" s="21">
        <v>32</v>
      </c>
      <c r="O117" s="21" t="s">
        <v>199</v>
      </c>
      <c r="P117" s="21">
        <v>11</v>
      </c>
      <c r="Q117" s="21" t="s">
        <v>200</v>
      </c>
      <c r="R117" s="21">
        <v>3206</v>
      </c>
      <c r="S117" s="21" t="s">
        <v>211</v>
      </c>
      <c r="T117" s="21" t="s">
        <v>859</v>
      </c>
      <c r="U117" s="21">
        <v>3206016</v>
      </c>
      <c r="V117" s="21">
        <v>3206016</v>
      </c>
      <c r="W117" s="21" t="s">
        <v>860</v>
      </c>
      <c r="X117" s="21" t="s">
        <v>861</v>
      </c>
      <c r="Y117" s="21" t="s">
        <v>862</v>
      </c>
      <c r="Z117" s="24" t="s">
        <v>863</v>
      </c>
      <c r="AA117" s="21">
        <v>320601600</v>
      </c>
      <c r="AB117" s="21">
        <v>320601600</v>
      </c>
      <c r="AC117" s="24"/>
      <c r="AD117" s="24" t="s">
        <v>104</v>
      </c>
      <c r="AE117" s="165"/>
      <c r="AF117" s="165" t="s">
        <v>2412</v>
      </c>
      <c r="AG117" s="21" t="s">
        <v>864</v>
      </c>
      <c r="AH117" s="21"/>
      <c r="AI117" s="21"/>
      <c r="AJ117" s="21" t="s">
        <v>107</v>
      </c>
      <c r="AK117" s="21" t="s">
        <v>2448</v>
      </c>
      <c r="AL117" s="21">
        <v>200</v>
      </c>
      <c r="AM117" s="24" t="s">
        <v>108</v>
      </c>
      <c r="AN117" s="165" t="s">
        <v>205</v>
      </c>
      <c r="AO117" s="166" t="s">
        <v>137</v>
      </c>
      <c r="AP117" s="24" t="s">
        <v>138</v>
      </c>
      <c r="AQ117" s="167">
        <v>0</v>
      </c>
      <c r="AR117" s="167">
        <v>0</v>
      </c>
      <c r="AS117" s="167">
        <v>100</v>
      </c>
      <c r="AT117" s="167">
        <v>100</v>
      </c>
      <c r="AU117" s="169"/>
      <c r="AV117" s="169"/>
      <c r="AW117" s="169"/>
      <c r="AX117" s="169"/>
      <c r="AY117" s="169"/>
      <c r="AZ117" s="169"/>
      <c r="BA117" s="308">
        <v>0</v>
      </c>
      <c r="BB117" s="169"/>
      <c r="BC117" s="169">
        <f>SUM(AU117:BB117)</f>
        <v>0</v>
      </c>
      <c r="BD117" s="169">
        <f t="shared" si="153"/>
        <v>0</v>
      </c>
      <c r="BE117" s="47"/>
      <c r="BF117" s="47"/>
      <c r="BG117" s="47"/>
      <c r="BH117" s="47"/>
      <c r="BI117" s="47"/>
      <c r="BJ117" s="47"/>
      <c r="BK117" s="47"/>
      <c r="BL117" s="47"/>
      <c r="BM117" s="47">
        <f>SUM(BE117:BL117)</f>
        <v>0</v>
      </c>
      <c r="BN117" s="47">
        <f t="shared" si="154"/>
        <v>0</v>
      </c>
      <c r="BO117" s="47"/>
      <c r="BP117" s="47"/>
      <c r="BQ117" s="47"/>
      <c r="BR117" s="47"/>
      <c r="BS117" s="47"/>
      <c r="BT117" s="47"/>
      <c r="BU117" s="47">
        <v>400000000</v>
      </c>
      <c r="BV117" s="47"/>
      <c r="BW117" s="47">
        <f>SUM(BO117:BV117)</f>
        <v>400000000</v>
      </c>
      <c r="BX117" s="47">
        <f t="shared" si="155"/>
        <v>0</v>
      </c>
      <c r="BY117" s="47"/>
      <c r="BZ117" s="47"/>
      <c r="CA117" s="47"/>
      <c r="CB117" s="47"/>
      <c r="CC117" s="47"/>
      <c r="CD117" s="47"/>
      <c r="CE117" s="47">
        <v>400000000</v>
      </c>
      <c r="CF117" s="47"/>
      <c r="CG117" s="47">
        <f>SUM(BY117:CF117)</f>
        <v>400000000</v>
      </c>
      <c r="CH117" s="47">
        <f t="shared" si="156"/>
        <v>0</v>
      </c>
      <c r="CI117" s="47">
        <f>CG117+BW117+BM117+BC117</f>
        <v>800000000</v>
      </c>
      <c r="CJ117" s="47">
        <f t="shared" si="157"/>
        <v>0</v>
      </c>
    </row>
    <row r="118" spans="1:88" ht="67.5" customHeight="1" x14ac:dyDescent="0.25">
      <c r="A118" s="69"/>
      <c r="B118" s="70"/>
      <c r="C118" s="184"/>
      <c r="D118" s="119"/>
      <c r="E118" s="119"/>
      <c r="F118" s="75"/>
      <c r="G118" s="73"/>
      <c r="H118" s="73"/>
      <c r="I118" s="73"/>
      <c r="J118" s="73"/>
      <c r="K118" s="72"/>
      <c r="L118" s="74"/>
      <c r="M118" s="72"/>
      <c r="N118" s="72"/>
      <c r="O118" s="72"/>
      <c r="P118" s="72"/>
      <c r="Q118" s="72"/>
      <c r="R118" s="72">
        <v>3205</v>
      </c>
      <c r="S118" s="72"/>
      <c r="T118" s="72"/>
      <c r="U118" s="72"/>
      <c r="V118" s="72"/>
      <c r="W118" s="72"/>
      <c r="X118" s="72"/>
      <c r="Y118" s="72"/>
      <c r="Z118" s="74"/>
      <c r="AA118" s="72"/>
      <c r="AB118" s="72"/>
      <c r="AC118" s="72"/>
      <c r="AD118" s="72"/>
      <c r="AE118" s="174"/>
      <c r="AF118" s="174"/>
      <c r="AG118" s="72"/>
      <c r="AH118" s="72"/>
      <c r="AI118" s="72"/>
      <c r="AJ118" s="72"/>
      <c r="AK118" s="72"/>
      <c r="AL118" s="72"/>
      <c r="AM118" s="177"/>
      <c r="AN118" s="174"/>
      <c r="AO118" s="176"/>
      <c r="AP118" s="177"/>
      <c r="AQ118" s="175"/>
      <c r="AR118" s="175"/>
      <c r="AS118" s="175"/>
      <c r="AT118" s="177"/>
      <c r="AU118" s="178">
        <f t="shared" ref="AU118:BC118" si="186">SUM(AU119:AU120)</f>
        <v>900000000</v>
      </c>
      <c r="AV118" s="178">
        <f t="shared" si="186"/>
        <v>0</v>
      </c>
      <c r="AW118" s="178">
        <f t="shared" si="186"/>
        <v>0</v>
      </c>
      <c r="AX118" s="178">
        <f t="shared" si="186"/>
        <v>0</v>
      </c>
      <c r="AY118" s="178">
        <f t="shared" si="186"/>
        <v>0</v>
      </c>
      <c r="AZ118" s="178">
        <f t="shared" si="186"/>
        <v>0</v>
      </c>
      <c r="BA118" s="178">
        <f t="shared" si="186"/>
        <v>8326000000</v>
      </c>
      <c r="BB118" s="178">
        <f t="shared" si="186"/>
        <v>0</v>
      </c>
      <c r="BC118" s="178">
        <f t="shared" si="186"/>
        <v>9226000000</v>
      </c>
      <c r="BD118" s="178">
        <f t="shared" si="153"/>
        <v>900000000</v>
      </c>
      <c r="BE118" s="178">
        <f t="shared" ref="BE118:BM118" si="187">SUM(BE119:BE120)</f>
        <v>306381049.83000004</v>
      </c>
      <c r="BF118" s="178">
        <f t="shared" si="187"/>
        <v>0</v>
      </c>
      <c r="BG118" s="178">
        <f t="shared" si="187"/>
        <v>0</v>
      </c>
      <c r="BH118" s="178">
        <f t="shared" si="187"/>
        <v>0</v>
      </c>
      <c r="BI118" s="178">
        <f t="shared" si="187"/>
        <v>0</v>
      </c>
      <c r="BJ118" s="178">
        <f t="shared" si="187"/>
        <v>0</v>
      </c>
      <c r="BK118" s="178">
        <f t="shared" si="187"/>
        <v>8000000000</v>
      </c>
      <c r="BL118" s="178">
        <f t="shared" si="187"/>
        <v>0</v>
      </c>
      <c r="BM118" s="178">
        <f t="shared" si="187"/>
        <v>8306381049.8299999</v>
      </c>
      <c r="BN118" s="178">
        <f t="shared" si="154"/>
        <v>306381049.82999992</v>
      </c>
      <c r="BO118" s="178">
        <f t="shared" ref="BO118:BW118" si="188">SUM(BO119:BO120)</f>
        <v>316612481.31999999</v>
      </c>
      <c r="BP118" s="178">
        <f t="shared" si="188"/>
        <v>0</v>
      </c>
      <c r="BQ118" s="178">
        <f t="shared" si="188"/>
        <v>0</v>
      </c>
      <c r="BR118" s="178">
        <f t="shared" si="188"/>
        <v>0</v>
      </c>
      <c r="BS118" s="178">
        <f t="shared" si="188"/>
        <v>0</v>
      </c>
      <c r="BT118" s="178">
        <f t="shared" si="188"/>
        <v>0</v>
      </c>
      <c r="BU118" s="178">
        <f t="shared" si="188"/>
        <v>0</v>
      </c>
      <c r="BV118" s="178">
        <f t="shared" si="188"/>
        <v>0</v>
      </c>
      <c r="BW118" s="178">
        <f t="shared" si="188"/>
        <v>316612481.31999999</v>
      </c>
      <c r="BX118" s="178">
        <f t="shared" si="155"/>
        <v>316612481.31999999</v>
      </c>
      <c r="BY118" s="178">
        <f t="shared" ref="BY118:CG118" si="189">SUM(BY119:BY120)</f>
        <v>327192455.76999998</v>
      </c>
      <c r="BZ118" s="178">
        <f t="shared" si="189"/>
        <v>0</v>
      </c>
      <c r="CA118" s="178">
        <f t="shared" si="189"/>
        <v>0</v>
      </c>
      <c r="CB118" s="178">
        <f t="shared" si="189"/>
        <v>0</v>
      </c>
      <c r="CC118" s="178">
        <f t="shared" si="189"/>
        <v>0</v>
      </c>
      <c r="CD118" s="178">
        <f t="shared" si="189"/>
        <v>0</v>
      </c>
      <c r="CE118" s="178">
        <f t="shared" si="189"/>
        <v>0</v>
      </c>
      <c r="CF118" s="178">
        <f t="shared" si="189"/>
        <v>0</v>
      </c>
      <c r="CG118" s="178">
        <f t="shared" si="189"/>
        <v>327192455.76999998</v>
      </c>
      <c r="CH118" s="178">
        <f t="shared" si="156"/>
        <v>327192455.76999998</v>
      </c>
      <c r="CI118" s="178">
        <f>SUM(CI119:CI120)</f>
        <v>18176185986.919998</v>
      </c>
      <c r="CJ118" s="178">
        <f t="shared" si="157"/>
        <v>1850185986.9199982</v>
      </c>
    </row>
    <row r="119" spans="1:88" s="48" customFormat="1" ht="67.5" customHeight="1" x14ac:dyDescent="0.25">
      <c r="A119" s="30" t="s">
        <v>865</v>
      </c>
      <c r="B119" s="19" t="s">
        <v>87</v>
      </c>
      <c r="C119" s="183" t="s">
        <v>88</v>
      </c>
      <c r="D119" s="19" t="s">
        <v>168</v>
      </c>
      <c r="E119" s="19" t="s">
        <v>794</v>
      </c>
      <c r="F119" s="23" t="s">
        <v>193</v>
      </c>
      <c r="G119" s="22" t="s">
        <v>212</v>
      </c>
      <c r="H119" s="22" t="s">
        <v>213</v>
      </c>
      <c r="I119" s="22" t="s">
        <v>866</v>
      </c>
      <c r="J119" s="22" t="s">
        <v>867</v>
      </c>
      <c r="K119" s="21">
        <v>0.65</v>
      </c>
      <c r="L119" s="24" t="s">
        <v>868</v>
      </c>
      <c r="M119" s="21">
        <v>0.88</v>
      </c>
      <c r="N119" s="21">
        <v>32</v>
      </c>
      <c r="O119" s="21" t="s">
        <v>199</v>
      </c>
      <c r="P119" s="21">
        <v>12</v>
      </c>
      <c r="Q119" s="21" t="s">
        <v>217</v>
      </c>
      <c r="R119" s="21">
        <v>3205</v>
      </c>
      <c r="S119" s="21" t="s">
        <v>869</v>
      </c>
      <c r="T119" s="21" t="s">
        <v>870</v>
      </c>
      <c r="U119" s="21">
        <v>3205021</v>
      </c>
      <c r="V119" s="21">
        <v>3205021</v>
      </c>
      <c r="W119" s="21" t="s">
        <v>871</v>
      </c>
      <c r="X119" s="21" t="s">
        <v>872</v>
      </c>
      <c r="Y119" s="21" t="s">
        <v>873</v>
      </c>
      <c r="Z119" s="24" t="s">
        <v>874</v>
      </c>
      <c r="AA119" s="21">
        <v>320502100</v>
      </c>
      <c r="AB119" s="21">
        <v>320502100</v>
      </c>
      <c r="AC119" s="24"/>
      <c r="AD119" s="24" t="s">
        <v>104</v>
      </c>
      <c r="AE119" s="165" t="s">
        <v>875</v>
      </c>
      <c r="AF119" s="165" t="s">
        <v>2413</v>
      </c>
      <c r="AG119" s="21" t="s">
        <v>876</v>
      </c>
      <c r="AH119" s="21"/>
      <c r="AI119" s="21"/>
      <c r="AJ119" s="21" t="s">
        <v>107</v>
      </c>
      <c r="AK119" s="23" t="s">
        <v>259</v>
      </c>
      <c r="AL119" s="21">
        <v>12</v>
      </c>
      <c r="AM119" s="21" t="s">
        <v>108</v>
      </c>
      <c r="AN119" s="165" t="s">
        <v>205</v>
      </c>
      <c r="AO119" s="166" t="s">
        <v>137</v>
      </c>
      <c r="AP119" s="24" t="s">
        <v>332</v>
      </c>
      <c r="AQ119" s="167">
        <v>2</v>
      </c>
      <c r="AR119" s="167">
        <v>4</v>
      </c>
      <c r="AS119" s="167">
        <v>2</v>
      </c>
      <c r="AT119" s="168">
        <v>4</v>
      </c>
      <c r="AU119" s="169">
        <v>900000000</v>
      </c>
      <c r="AV119" s="169"/>
      <c r="AW119" s="169"/>
      <c r="AX119" s="169"/>
      <c r="AY119" s="169"/>
      <c r="AZ119" s="169"/>
      <c r="BA119" s="169">
        <v>8326000000</v>
      </c>
      <c r="BB119" s="169"/>
      <c r="BC119" s="169">
        <f>SUM(AU119:BB119)</f>
        <v>9226000000</v>
      </c>
      <c r="BD119" s="169">
        <f t="shared" si="153"/>
        <v>900000000</v>
      </c>
      <c r="BE119" s="107">
        <v>306381049.83000004</v>
      </c>
      <c r="BF119" s="47"/>
      <c r="BG119" s="47"/>
      <c r="BH119" s="47"/>
      <c r="BI119" s="47"/>
      <c r="BJ119" s="47"/>
      <c r="BK119" s="47">
        <v>8000000000</v>
      </c>
      <c r="BL119" s="47"/>
      <c r="BM119" s="47">
        <f>SUM(BE119:BL119)</f>
        <v>8306381049.8299999</v>
      </c>
      <c r="BN119" s="47">
        <f t="shared" si="154"/>
        <v>306381049.82999992</v>
      </c>
      <c r="BO119" s="47">
        <v>116612481.31999999</v>
      </c>
      <c r="BP119" s="47"/>
      <c r="BQ119" s="47"/>
      <c r="BR119" s="47"/>
      <c r="BS119" s="47"/>
      <c r="BT119" s="47"/>
      <c r="BU119" s="47"/>
      <c r="BV119" s="47"/>
      <c r="BW119" s="47">
        <f>SUM(BO119:BV119)</f>
        <v>116612481.31999999</v>
      </c>
      <c r="BX119" s="47">
        <f t="shared" si="155"/>
        <v>116612481.31999999</v>
      </c>
      <c r="BY119" s="47">
        <v>327192455.76999998</v>
      </c>
      <c r="BZ119" s="47"/>
      <c r="CA119" s="47"/>
      <c r="CB119" s="47"/>
      <c r="CC119" s="47"/>
      <c r="CD119" s="47"/>
      <c r="CE119" s="47"/>
      <c r="CF119" s="47"/>
      <c r="CG119" s="47">
        <f>SUM(BY119:CF119)</f>
        <v>327192455.76999998</v>
      </c>
      <c r="CH119" s="47">
        <f t="shared" si="156"/>
        <v>327192455.76999998</v>
      </c>
      <c r="CI119" s="47">
        <f>CG119+BW119+BM119+BC119</f>
        <v>17976185986.919998</v>
      </c>
      <c r="CJ119" s="47">
        <f t="shared" si="157"/>
        <v>1650185986.9199982</v>
      </c>
    </row>
    <row r="120" spans="1:88" s="48" customFormat="1" ht="67.5" customHeight="1" x14ac:dyDescent="0.25">
      <c r="A120" s="30" t="s">
        <v>877</v>
      </c>
      <c r="B120" s="19" t="s">
        <v>87</v>
      </c>
      <c r="C120" s="183" t="s">
        <v>88</v>
      </c>
      <c r="D120" s="19" t="s">
        <v>168</v>
      </c>
      <c r="E120" s="19" t="s">
        <v>794</v>
      </c>
      <c r="F120" s="23" t="s">
        <v>193</v>
      </c>
      <c r="G120" s="22" t="s">
        <v>212</v>
      </c>
      <c r="H120" s="22" t="s">
        <v>213</v>
      </c>
      <c r="I120" s="22" t="s">
        <v>220</v>
      </c>
      <c r="J120" s="22" t="s">
        <v>867</v>
      </c>
      <c r="K120" s="21">
        <v>0.65</v>
      </c>
      <c r="L120" s="24" t="s">
        <v>868</v>
      </c>
      <c r="M120" s="21">
        <v>0.88</v>
      </c>
      <c r="N120" s="21">
        <v>32</v>
      </c>
      <c r="O120" s="21" t="s">
        <v>199</v>
      </c>
      <c r="P120" s="21">
        <v>12</v>
      </c>
      <c r="Q120" s="21" t="s">
        <v>217</v>
      </c>
      <c r="R120" s="21">
        <v>3205</v>
      </c>
      <c r="S120" s="21" t="s">
        <v>869</v>
      </c>
      <c r="T120" s="21" t="s">
        <v>878</v>
      </c>
      <c r="U120" s="21">
        <v>3205007</v>
      </c>
      <c r="V120" s="21">
        <v>3205007</v>
      </c>
      <c r="W120" s="21" t="s">
        <v>879</v>
      </c>
      <c r="X120" s="21" t="s">
        <v>880</v>
      </c>
      <c r="Y120" s="21" t="s">
        <v>881</v>
      </c>
      <c r="Z120" s="24" t="s">
        <v>882</v>
      </c>
      <c r="AA120" s="21">
        <v>320500701</v>
      </c>
      <c r="AB120" s="21">
        <v>320500701</v>
      </c>
      <c r="AC120" s="24"/>
      <c r="AD120" s="24" t="s">
        <v>104</v>
      </c>
      <c r="AE120" s="165" t="s">
        <v>883</v>
      </c>
      <c r="AF120" s="165"/>
      <c r="AG120" s="21" t="s">
        <v>884</v>
      </c>
      <c r="AH120" s="21"/>
      <c r="AI120" s="21"/>
      <c r="AJ120" s="21" t="s">
        <v>107</v>
      </c>
      <c r="AK120" s="23" t="s">
        <v>259</v>
      </c>
      <c r="AL120" s="21">
        <v>1</v>
      </c>
      <c r="AM120" s="21" t="s">
        <v>108</v>
      </c>
      <c r="AN120" s="165" t="s">
        <v>205</v>
      </c>
      <c r="AO120" s="166" t="s">
        <v>137</v>
      </c>
      <c r="AP120" s="24" t="s">
        <v>110</v>
      </c>
      <c r="AQ120" s="185">
        <v>0</v>
      </c>
      <c r="AR120" s="167">
        <v>0</v>
      </c>
      <c r="AS120" s="167">
        <v>1</v>
      </c>
      <c r="AT120" s="168">
        <v>0</v>
      </c>
      <c r="AU120" s="169"/>
      <c r="AV120" s="169"/>
      <c r="AW120" s="169"/>
      <c r="AX120" s="169"/>
      <c r="AY120" s="169"/>
      <c r="AZ120" s="169"/>
      <c r="BA120" s="169"/>
      <c r="BB120" s="169"/>
      <c r="BC120" s="169">
        <f>SUM(AU120:BB120)</f>
        <v>0</v>
      </c>
      <c r="BD120" s="169">
        <f t="shared" si="153"/>
        <v>0</v>
      </c>
      <c r="BE120" s="47"/>
      <c r="BF120" s="47"/>
      <c r="BG120" s="47"/>
      <c r="BH120" s="47"/>
      <c r="BI120" s="47"/>
      <c r="BJ120" s="47"/>
      <c r="BK120" s="47"/>
      <c r="BL120" s="47"/>
      <c r="BM120" s="47">
        <f>SUM(BE120:BL120)</f>
        <v>0</v>
      </c>
      <c r="BN120" s="47">
        <f t="shared" si="154"/>
        <v>0</v>
      </c>
      <c r="BO120" s="47">
        <v>200000000</v>
      </c>
      <c r="BP120" s="47"/>
      <c r="BQ120" s="47"/>
      <c r="BR120" s="47"/>
      <c r="BS120" s="47"/>
      <c r="BT120" s="47"/>
      <c r="BU120" s="47"/>
      <c r="BV120" s="47"/>
      <c r="BW120" s="47">
        <f>SUM(BO120:BV120)</f>
        <v>200000000</v>
      </c>
      <c r="BX120" s="47">
        <f t="shared" si="155"/>
        <v>200000000</v>
      </c>
      <c r="BY120" s="47"/>
      <c r="BZ120" s="47"/>
      <c r="CA120" s="47"/>
      <c r="CB120" s="47"/>
      <c r="CC120" s="47"/>
      <c r="CD120" s="47"/>
      <c r="CE120" s="47"/>
      <c r="CF120" s="47"/>
      <c r="CG120" s="47">
        <f>SUM(BY120:CF120)</f>
        <v>0</v>
      </c>
      <c r="CH120" s="47">
        <f t="shared" si="156"/>
        <v>0</v>
      </c>
      <c r="CI120" s="47">
        <f>CG120+BW120+BM120+BC120</f>
        <v>200000000</v>
      </c>
      <c r="CJ120" s="47">
        <f t="shared" si="157"/>
        <v>200000000</v>
      </c>
    </row>
    <row r="121" spans="1:88" ht="67.5" customHeight="1" x14ac:dyDescent="0.25">
      <c r="A121" s="145"/>
      <c r="B121" s="146"/>
      <c r="C121" s="186"/>
      <c r="D121" s="148"/>
      <c r="E121" s="148"/>
      <c r="F121" s="149"/>
      <c r="G121" s="150"/>
      <c r="H121" s="150"/>
      <c r="I121" s="150"/>
      <c r="J121" s="150"/>
      <c r="K121" s="151"/>
      <c r="L121" s="152"/>
      <c r="M121" s="151"/>
      <c r="N121" s="151">
        <v>45</v>
      </c>
      <c r="O121" s="151"/>
      <c r="P121" s="151"/>
      <c r="Q121" s="151"/>
      <c r="R121" s="151"/>
      <c r="S121" s="151"/>
      <c r="T121" s="151"/>
      <c r="U121" s="151"/>
      <c r="V121" s="151"/>
      <c r="W121" s="151"/>
      <c r="X121" s="151"/>
      <c r="Y121" s="151"/>
      <c r="Z121" s="152"/>
      <c r="AA121" s="151"/>
      <c r="AB121" s="151"/>
      <c r="AC121" s="151"/>
      <c r="AD121" s="151"/>
      <c r="AE121" s="187"/>
      <c r="AF121" s="187"/>
      <c r="AG121" s="151"/>
      <c r="AH121" s="151"/>
      <c r="AI121" s="151"/>
      <c r="AJ121" s="151"/>
      <c r="AK121" s="151"/>
      <c r="AL121" s="151"/>
      <c r="AM121" s="188"/>
      <c r="AN121" s="187"/>
      <c r="AO121" s="189"/>
      <c r="AP121" s="188"/>
      <c r="AQ121" s="190"/>
      <c r="AR121" s="190"/>
      <c r="AS121" s="190"/>
      <c r="AT121" s="188"/>
      <c r="AU121" s="191">
        <f t="shared" ref="AU121:BC121" si="190">AU122</f>
        <v>29353831772.790001</v>
      </c>
      <c r="AV121" s="191">
        <f t="shared" si="190"/>
        <v>302377116782.92993</v>
      </c>
      <c r="AW121" s="191">
        <f t="shared" si="190"/>
        <v>6366986707</v>
      </c>
      <c r="AX121" s="191">
        <f t="shared" si="190"/>
        <v>0</v>
      </c>
      <c r="AY121" s="191">
        <f t="shared" si="190"/>
        <v>99655642</v>
      </c>
      <c r="AZ121" s="191">
        <f t="shared" si="190"/>
        <v>34415990848</v>
      </c>
      <c r="BA121" s="191">
        <f t="shared" si="190"/>
        <v>42514184378</v>
      </c>
      <c r="BB121" s="191">
        <f t="shared" si="190"/>
        <v>107283566.52</v>
      </c>
      <c r="BC121" s="191">
        <f t="shared" si="190"/>
        <v>415235049697.23993</v>
      </c>
      <c r="BD121" s="191">
        <f t="shared" si="153"/>
        <v>372720865319.23993</v>
      </c>
      <c r="BE121" s="191">
        <f t="shared" ref="BE121:BM121" si="191">BE122</f>
        <v>24274621949.73</v>
      </c>
      <c r="BF121" s="191">
        <f t="shared" si="191"/>
        <v>321413603713.90002</v>
      </c>
      <c r="BG121" s="191">
        <f t="shared" si="191"/>
        <v>6346986707</v>
      </c>
      <c r="BH121" s="191">
        <f t="shared" si="191"/>
        <v>0</v>
      </c>
      <c r="BI121" s="191">
        <f t="shared" si="191"/>
        <v>0</v>
      </c>
      <c r="BJ121" s="191">
        <f t="shared" si="191"/>
        <v>100670213192</v>
      </c>
      <c r="BK121" s="191">
        <f t="shared" si="191"/>
        <v>51510873478.599998</v>
      </c>
      <c r="BL121" s="191">
        <f t="shared" si="191"/>
        <v>45000000</v>
      </c>
      <c r="BM121" s="191">
        <f t="shared" si="191"/>
        <v>504261299041.22998</v>
      </c>
      <c r="BN121" s="191">
        <f t="shared" si="154"/>
        <v>452750425562.63</v>
      </c>
      <c r="BO121" s="191">
        <f t="shared" ref="BO121:BW121" si="192">BO122</f>
        <v>24384311696.27</v>
      </c>
      <c r="BP121" s="191">
        <f t="shared" si="192"/>
        <v>343912228973</v>
      </c>
      <c r="BQ121" s="191">
        <f t="shared" si="192"/>
        <v>6386986707</v>
      </c>
      <c r="BR121" s="191">
        <f t="shared" si="192"/>
        <v>0</v>
      </c>
      <c r="BS121" s="191">
        <f t="shared" si="192"/>
        <v>0</v>
      </c>
      <c r="BT121" s="191">
        <f t="shared" si="192"/>
        <v>58826943357</v>
      </c>
      <c r="BU121" s="191">
        <f t="shared" si="192"/>
        <v>49915404398.690002</v>
      </c>
      <c r="BV121" s="191">
        <f t="shared" si="192"/>
        <v>50000000</v>
      </c>
      <c r="BW121" s="191">
        <f t="shared" si="192"/>
        <v>483475875131.96008</v>
      </c>
      <c r="BX121" s="191">
        <f t="shared" si="155"/>
        <v>433560470733.27008</v>
      </c>
      <c r="BY121" s="191">
        <f t="shared" ref="BY121:CG121" si="193">BY122</f>
        <v>24798932863.200001</v>
      </c>
      <c r="BZ121" s="191">
        <f t="shared" si="193"/>
        <v>367986575002.50006</v>
      </c>
      <c r="CA121" s="191">
        <f t="shared" si="193"/>
        <v>6366986707</v>
      </c>
      <c r="CB121" s="191">
        <f t="shared" si="193"/>
        <v>0</v>
      </c>
      <c r="CC121" s="191">
        <f t="shared" si="193"/>
        <v>0</v>
      </c>
      <c r="CD121" s="191">
        <f t="shared" si="193"/>
        <v>74731529250</v>
      </c>
      <c r="CE121" s="191">
        <f t="shared" si="193"/>
        <v>32772895406.73</v>
      </c>
      <c r="CF121" s="191">
        <f t="shared" si="193"/>
        <v>60000000</v>
      </c>
      <c r="CG121" s="191">
        <f t="shared" si="193"/>
        <v>506716919229.43011</v>
      </c>
      <c r="CH121" s="191">
        <f t="shared" si="156"/>
        <v>473944023822.70013</v>
      </c>
      <c r="CI121" s="191">
        <f>CI122</f>
        <v>1909689143099.8601</v>
      </c>
      <c r="CJ121" s="191">
        <f t="shared" si="157"/>
        <v>1732975785437.8401</v>
      </c>
    </row>
    <row r="122" spans="1:88" ht="67.5" customHeight="1" x14ac:dyDescent="0.25">
      <c r="A122" s="69"/>
      <c r="B122" s="70"/>
      <c r="C122" s="184"/>
      <c r="D122" s="119"/>
      <c r="E122" s="119"/>
      <c r="F122" s="75"/>
      <c r="G122" s="73"/>
      <c r="H122" s="73"/>
      <c r="I122" s="73"/>
      <c r="J122" s="73"/>
      <c r="K122" s="72"/>
      <c r="L122" s="74"/>
      <c r="M122" s="72"/>
      <c r="N122" s="72"/>
      <c r="O122" s="72"/>
      <c r="P122" s="72"/>
      <c r="Q122" s="72"/>
      <c r="R122" s="72">
        <v>4503</v>
      </c>
      <c r="S122" s="72"/>
      <c r="T122" s="72"/>
      <c r="U122" s="72"/>
      <c r="V122" s="72"/>
      <c r="W122" s="72"/>
      <c r="X122" s="72"/>
      <c r="Y122" s="72"/>
      <c r="Z122" s="74"/>
      <c r="AA122" s="72"/>
      <c r="AB122" s="72"/>
      <c r="AC122" s="72"/>
      <c r="AD122" s="72"/>
      <c r="AE122" s="174"/>
      <c r="AF122" s="174"/>
      <c r="AG122" s="72"/>
      <c r="AH122" s="72"/>
      <c r="AI122" s="72"/>
      <c r="AJ122" s="72"/>
      <c r="AK122" s="72"/>
      <c r="AL122" s="72"/>
      <c r="AM122" s="175"/>
      <c r="AN122" s="174"/>
      <c r="AO122" s="176"/>
      <c r="AP122" s="177"/>
      <c r="AQ122" s="175"/>
      <c r="AR122" s="175"/>
      <c r="AS122" s="175"/>
      <c r="AT122" s="177"/>
      <c r="AU122" s="178">
        <f t="shared" ref="AU122:BC122" si="194">SUM(AU123:AU129)</f>
        <v>29353831772.790001</v>
      </c>
      <c r="AV122" s="178">
        <f t="shared" si="194"/>
        <v>302377116782.92993</v>
      </c>
      <c r="AW122" s="178">
        <f t="shared" si="194"/>
        <v>6366986707</v>
      </c>
      <c r="AX122" s="178">
        <f t="shared" si="194"/>
        <v>0</v>
      </c>
      <c r="AY122" s="178">
        <f t="shared" si="194"/>
        <v>99655642</v>
      </c>
      <c r="AZ122" s="178">
        <f t="shared" si="194"/>
        <v>34415990848</v>
      </c>
      <c r="BA122" s="178">
        <f t="shared" si="194"/>
        <v>42514184378</v>
      </c>
      <c r="BB122" s="178">
        <f t="shared" si="194"/>
        <v>107283566.52</v>
      </c>
      <c r="BC122" s="178">
        <f t="shared" si="194"/>
        <v>415235049697.23993</v>
      </c>
      <c r="BD122" s="178">
        <f t="shared" si="153"/>
        <v>372720865319.23993</v>
      </c>
      <c r="BE122" s="178">
        <f t="shared" ref="BE122:BM122" si="195">SUM(BE123:BE129)</f>
        <v>24274621949.73</v>
      </c>
      <c r="BF122" s="192">
        <f t="shared" si="195"/>
        <v>321413603713.90002</v>
      </c>
      <c r="BG122" s="178">
        <f t="shared" si="195"/>
        <v>6346986707</v>
      </c>
      <c r="BH122" s="178">
        <f t="shared" si="195"/>
        <v>0</v>
      </c>
      <c r="BI122" s="178">
        <f t="shared" si="195"/>
        <v>0</v>
      </c>
      <c r="BJ122" s="178">
        <f t="shared" si="195"/>
        <v>100670213192</v>
      </c>
      <c r="BK122" s="178">
        <f t="shared" si="195"/>
        <v>51510873478.599998</v>
      </c>
      <c r="BL122" s="178">
        <f t="shared" si="195"/>
        <v>45000000</v>
      </c>
      <c r="BM122" s="178">
        <f t="shared" si="195"/>
        <v>504261299041.22998</v>
      </c>
      <c r="BN122" s="178">
        <f t="shared" si="154"/>
        <v>452750425562.63</v>
      </c>
      <c r="BO122" s="178">
        <f t="shared" ref="BO122:BW122" si="196">SUM(BO123:BO129)</f>
        <v>24384311696.27</v>
      </c>
      <c r="BP122" s="178">
        <f t="shared" si="196"/>
        <v>343912228973</v>
      </c>
      <c r="BQ122" s="178">
        <f t="shared" si="196"/>
        <v>6386986707</v>
      </c>
      <c r="BR122" s="178">
        <f t="shared" si="196"/>
        <v>0</v>
      </c>
      <c r="BS122" s="178">
        <f t="shared" si="196"/>
        <v>0</v>
      </c>
      <c r="BT122" s="178">
        <f t="shared" si="196"/>
        <v>58826943357</v>
      </c>
      <c r="BU122" s="178">
        <f t="shared" si="196"/>
        <v>49915404398.690002</v>
      </c>
      <c r="BV122" s="178">
        <f t="shared" si="196"/>
        <v>50000000</v>
      </c>
      <c r="BW122" s="178">
        <f t="shared" si="196"/>
        <v>483475875131.96008</v>
      </c>
      <c r="BX122" s="178">
        <f t="shared" si="155"/>
        <v>433560470733.27008</v>
      </c>
      <c r="BY122" s="178">
        <f t="shared" ref="BY122:CG122" si="197">SUM(BY123:BY129)</f>
        <v>24798932863.200001</v>
      </c>
      <c r="BZ122" s="178">
        <f t="shared" si="197"/>
        <v>367986575002.50006</v>
      </c>
      <c r="CA122" s="178">
        <f t="shared" si="197"/>
        <v>6366986707</v>
      </c>
      <c r="CB122" s="178">
        <f t="shared" si="197"/>
        <v>0</v>
      </c>
      <c r="CC122" s="178">
        <f t="shared" si="197"/>
        <v>0</v>
      </c>
      <c r="CD122" s="178">
        <f t="shared" si="197"/>
        <v>74731529250</v>
      </c>
      <c r="CE122" s="178">
        <f t="shared" si="197"/>
        <v>32772895406.73</v>
      </c>
      <c r="CF122" s="178">
        <f t="shared" si="197"/>
        <v>60000000</v>
      </c>
      <c r="CG122" s="178">
        <f t="shared" si="197"/>
        <v>506716919229.43011</v>
      </c>
      <c r="CH122" s="178">
        <f t="shared" si="156"/>
        <v>473944023822.70013</v>
      </c>
      <c r="CI122" s="178">
        <f>SUM(CI123:CI129)</f>
        <v>1909689143099.8601</v>
      </c>
      <c r="CJ122" s="178">
        <f t="shared" si="157"/>
        <v>1732975785437.8401</v>
      </c>
    </row>
    <row r="123" spans="1:88" s="48" customFormat="1" ht="67.5" customHeight="1" x14ac:dyDescent="0.25">
      <c r="A123" s="30" t="s">
        <v>885</v>
      </c>
      <c r="B123" s="19" t="s">
        <v>87</v>
      </c>
      <c r="C123" s="183" t="s">
        <v>88</v>
      </c>
      <c r="D123" s="19" t="s">
        <v>168</v>
      </c>
      <c r="E123" s="19" t="s">
        <v>794</v>
      </c>
      <c r="F123" s="23" t="s">
        <v>193</v>
      </c>
      <c r="G123" s="22" t="s">
        <v>212</v>
      </c>
      <c r="H123" s="22" t="s">
        <v>213</v>
      </c>
      <c r="I123" s="22" t="s">
        <v>220</v>
      </c>
      <c r="J123" s="22" t="s">
        <v>214</v>
      </c>
      <c r="K123" s="21" t="s">
        <v>215</v>
      </c>
      <c r="L123" s="24" t="s">
        <v>142</v>
      </c>
      <c r="M123" s="21">
        <v>50</v>
      </c>
      <c r="N123" s="21">
        <v>45</v>
      </c>
      <c r="O123" s="21" t="s">
        <v>216</v>
      </c>
      <c r="P123" s="21">
        <v>12</v>
      </c>
      <c r="Q123" s="21" t="s">
        <v>217</v>
      </c>
      <c r="R123" s="21">
        <v>4503</v>
      </c>
      <c r="S123" s="21" t="s">
        <v>218</v>
      </c>
      <c r="T123" s="21" t="s">
        <v>886</v>
      </c>
      <c r="U123" s="21">
        <v>4503003</v>
      </c>
      <c r="V123" s="21">
        <v>4503003</v>
      </c>
      <c r="W123" s="21" t="s">
        <v>277</v>
      </c>
      <c r="X123" s="21" t="s">
        <v>887</v>
      </c>
      <c r="Y123" s="21" t="s">
        <v>888</v>
      </c>
      <c r="Z123" s="24" t="s">
        <v>889</v>
      </c>
      <c r="AA123" s="21">
        <v>450300300</v>
      </c>
      <c r="AB123" s="21">
        <v>450300300</v>
      </c>
      <c r="AC123" s="24"/>
      <c r="AD123" s="24" t="s">
        <v>104</v>
      </c>
      <c r="AE123" s="165" t="s">
        <v>890</v>
      </c>
      <c r="AF123" s="165"/>
      <c r="AG123" s="21" t="s">
        <v>891</v>
      </c>
      <c r="AH123" s="21"/>
      <c r="AI123" s="21"/>
      <c r="AJ123" s="21" t="s">
        <v>107</v>
      </c>
      <c r="AK123" s="23" t="s">
        <v>259</v>
      </c>
      <c r="AL123" s="21">
        <v>7</v>
      </c>
      <c r="AM123" s="24" t="s">
        <v>108</v>
      </c>
      <c r="AN123" s="165" t="s">
        <v>205</v>
      </c>
      <c r="AO123" s="166"/>
      <c r="AP123" s="24" t="s">
        <v>110</v>
      </c>
      <c r="AQ123" s="167">
        <v>1</v>
      </c>
      <c r="AR123" s="167">
        <v>2</v>
      </c>
      <c r="AS123" s="167">
        <v>2</v>
      </c>
      <c r="AT123" s="168">
        <v>2</v>
      </c>
      <c r="AU123" s="169">
        <v>50000000</v>
      </c>
      <c r="AV123" s="169"/>
      <c r="AW123" s="169"/>
      <c r="AX123" s="169"/>
      <c r="AY123" s="169"/>
      <c r="AZ123" s="169"/>
      <c r="BA123" s="169"/>
      <c r="BB123" s="169"/>
      <c r="BC123" s="169">
        <f t="shared" ref="BC123:BC128" si="198">SUM(AU123:BB123)</f>
        <v>50000000</v>
      </c>
      <c r="BD123" s="169">
        <f t="shared" si="153"/>
        <v>50000000</v>
      </c>
      <c r="BE123" s="107">
        <v>290326959.63999999</v>
      </c>
      <c r="BF123" s="47"/>
      <c r="BG123" s="47"/>
      <c r="BH123" s="47"/>
      <c r="BI123" s="47"/>
      <c r="BJ123" s="47"/>
      <c r="BK123" s="47"/>
      <c r="BL123" s="47"/>
      <c r="BM123" s="47">
        <f t="shared" ref="BM123:BM128" si="199">SUM(BE123:BL123)</f>
        <v>290326959.63999999</v>
      </c>
      <c r="BN123" s="47">
        <f t="shared" si="154"/>
        <v>290326959.63999999</v>
      </c>
      <c r="BO123" s="47">
        <v>300000000</v>
      </c>
      <c r="BP123" s="47"/>
      <c r="BQ123" s="47"/>
      <c r="BR123" s="47"/>
      <c r="BS123" s="47"/>
      <c r="BT123" s="47"/>
      <c r="BU123" s="47"/>
      <c r="BV123" s="47"/>
      <c r="BW123" s="47">
        <f t="shared" ref="BW123:BW128" si="200">SUM(BO123:BV123)</f>
        <v>300000000</v>
      </c>
      <c r="BX123" s="47">
        <f t="shared" si="155"/>
        <v>300000000</v>
      </c>
      <c r="BY123" s="47">
        <v>356814997.07999998</v>
      </c>
      <c r="BZ123" s="47"/>
      <c r="CA123" s="47"/>
      <c r="CB123" s="47"/>
      <c r="CC123" s="47"/>
      <c r="CD123" s="47"/>
      <c r="CE123" s="47"/>
      <c r="CF123" s="47"/>
      <c r="CG123" s="47">
        <f t="shared" ref="CG123:CG128" si="201">SUM(BY123:CF123)</f>
        <v>356814997.07999998</v>
      </c>
      <c r="CH123" s="47">
        <f t="shared" si="156"/>
        <v>356814997.07999998</v>
      </c>
      <c r="CI123" s="47">
        <f t="shared" ref="CI123:CI128" si="202">CG123+BW123+BM123+BC123</f>
        <v>997141956.71999991</v>
      </c>
      <c r="CJ123" s="47">
        <f t="shared" si="157"/>
        <v>997141956.71999991</v>
      </c>
    </row>
    <row r="124" spans="1:88" s="48" customFormat="1" ht="67.5" customHeight="1" x14ac:dyDescent="0.25">
      <c r="A124" s="30" t="s">
        <v>892</v>
      </c>
      <c r="B124" s="19" t="s">
        <v>87</v>
      </c>
      <c r="C124" s="183" t="s">
        <v>88</v>
      </c>
      <c r="D124" s="19" t="s">
        <v>168</v>
      </c>
      <c r="E124" s="19" t="s">
        <v>794</v>
      </c>
      <c r="F124" s="23" t="s">
        <v>193</v>
      </c>
      <c r="G124" s="22" t="s">
        <v>212</v>
      </c>
      <c r="H124" s="22" t="s">
        <v>213</v>
      </c>
      <c r="I124" s="22" t="s">
        <v>220</v>
      </c>
      <c r="J124" s="22" t="s">
        <v>214</v>
      </c>
      <c r="K124" s="21" t="s">
        <v>215</v>
      </c>
      <c r="L124" s="24" t="s">
        <v>142</v>
      </c>
      <c r="M124" s="21">
        <v>50</v>
      </c>
      <c r="N124" s="21">
        <v>45</v>
      </c>
      <c r="O124" s="21" t="s">
        <v>216</v>
      </c>
      <c r="P124" s="21">
        <v>12</v>
      </c>
      <c r="Q124" s="21" t="s">
        <v>217</v>
      </c>
      <c r="R124" s="21">
        <v>4503</v>
      </c>
      <c r="S124" s="21" t="s">
        <v>218</v>
      </c>
      <c r="T124" s="21" t="s">
        <v>893</v>
      </c>
      <c r="U124" s="21">
        <v>4503004</v>
      </c>
      <c r="V124" s="21">
        <v>4503004</v>
      </c>
      <c r="W124" s="21" t="s">
        <v>894</v>
      </c>
      <c r="X124" s="21" t="s">
        <v>895</v>
      </c>
      <c r="Y124" s="21" t="s">
        <v>896</v>
      </c>
      <c r="Z124" s="24" t="s">
        <v>897</v>
      </c>
      <c r="AA124" s="21">
        <v>450300400</v>
      </c>
      <c r="AB124" s="21">
        <v>450300400</v>
      </c>
      <c r="AC124" s="24"/>
      <c r="AD124" s="24" t="s">
        <v>104</v>
      </c>
      <c r="AE124" s="165" t="s">
        <v>898</v>
      </c>
      <c r="AF124" s="165"/>
      <c r="AG124" s="21" t="s">
        <v>899</v>
      </c>
      <c r="AH124" s="21"/>
      <c r="AI124" s="21"/>
      <c r="AJ124" s="21" t="s">
        <v>107</v>
      </c>
      <c r="AK124" s="23" t="s">
        <v>259</v>
      </c>
      <c r="AL124" s="21">
        <v>7</v>
      </c>
      <c r="AM124" s="24" t="s">
        <v>108</v>
      </c>
      <c r="AN124" s="165" t="s">
        <v>205</v>
      </c>
      <c r="AO124" s="166" t="s">
        <v>137</v>
      </c>
      <c r="AP124" s="24" t="s">
        <v>110</v>
      </c>
      <c r="AQ124" s="167">
        <v>1</v>
      </c>
      <c r="AR124" s="167">
        <v>2</v>
      </c>
      <c r="AS124" s="167">
        <v>2</v>
      </c>
      <c r="AT124" s="168">
        <v>2</v>
      </c>
      <c r="AU124" s="169">
        <v>879797333.84000015</v>
      </c>
      <c r="AV124" s="169"/>
      <c r="AW124" s="169"/>
      <c r="AX124" s="169"/>
      <c r="AY124" s="169"/>
      <c r="AZ124" s="169"/>
      <c r="BA124" s="169"/>
      <c r="BB124" s="169"/>
      <c r="BC124" s="169">
        <f t="shared" si="198"/>
        <v>879797333.84000015</v>
      </c>
      <c r="BD124" s="169">
        <f t="shared" si="153"/>
        <v>879797333.84000015</v>
      </c>
      <c r="BE124" s="47">
        <v>113063174.96999992</v>
      </c>
      <c r="BF124" s="47"/>
      <c r="BG124" s="47"/>
      <c r="BH124" s="47"/>
      <c r="BI124" s="47"/>
      <c r="BJ124" s="47"/>
      <c r="BK124" s="47"/>
      <c r="BL124" s="47"/>
      <c r="BM124" s="47">
        <f t="shared" si="199"/>
        <v>113063174.96999992</v>
      </c>
      <c r="BN124" s="47">
        <f t="shared" si="154"/>
        <v>113063174.96999992</v>
      </c>
      <c r="BO124" s="47">
        <v>97419534.920000002</v>
      </c>
      <c r="BP124" s="47"/>
      <c r="BQ124" s="47"/>
      <c r="BR124" s="47"/>
      <c r="BS124" s="47"/>
      <c r="BT124" s="47"/>
      <c r="BU124" s="47"/>
      <c r="BV124" s="47"/>
      <c r="BW124" s="47">
        <f t="shared" si="200"/>
        <v>97419534.920000002</v>
      </c>
      <c r="BX124" s="47">
        <f t="shared" si="155"/>
        <v>97419534.920000002</v>
      </c>
      <c r="BY124" s="47">
        <v>100000000</v>
      </c>
      <c r="BZ124" s="47"/>
      <c r="CA124" s="47"/>
      <c r="CB124" s="47"/>
      <c r="CC124" s="47"/>
      <c r="CD124" s="47"/>
      <c r="CE124" s="47"/>
      <c r="CF124" s="47"/>
      <c r="CG124" s="47">
        <f t="shared" si="201"/>
        <v>100000000</v>
      </c>
      <c r="CH124" s="47">
        <f t="shared" si="156"/>
        <v>100000000</v>
      </c>
      <c r="CI124" s="47">
        <f t="shared" si="202"/>
        <v>1190280043.73</v>
      </c>
      <c r="CJ124" s="47">
        <f t="shared" si="157"/>
        <v>1190280043.73</v>
      </c>
    </row>
    <row r="125" spans="1:88" s="48" customFormat="1" ht="67.5" customHeight="1" x14ac:dyDescent="0.25">
      <c r="A125" s="30" t="s">
        <v>900</v>
      </c>
      <c r="B125" s="19" t="s">
        <v>87</v>
      </c>
      <c r="C125" s="183" t="s">
        <v>88</v>
      </c>
      <c r="D125" s="19" t="s">
        <v>168</v>
      </c>
      <c r="E125" s="19" t="s">
        <v>794</v>
      </c>
      <c r="F125" s="23" t="s">
        <v>193</v>
      </c>
      <c r="G125" s="22" t="s">
        <v>212</v>
      </c>
      <c r="H125" s="22" t="s">
        <v>213</v>
      </c>
      <c r="I125" s="22" t="s">
        <v>220</v>
      </c>
      <c r="J125" s="22" t="s">
        <v>214</v>
      </c>
      <c r="K125" s="21" t="s">
        <v>215</v>
      </c>
      <c r="L125" s="24" t="s">
        <v>142</v>
      </c>
      <c r="M125" s="21">
        <v>50</v>
      </c>
      <c r="N125" s="21">
        <v>45</v>
      </c>
      <c r="O125" s="21" t="s">
        <v>216</v>
      </c>
      <c r="P125" s="21">
        <v>12</v>
      </c>
      <c r="Q125" s="21" t="s">
        <v>217</v>
      </c>
      <c r="R125" s="21">
        <v>4503</v>
      </c>
      <c r="S125" s="21" t="s">
        <v>218</v>
      </c>
      <c r="T125" s="21" t="s">
        <v>901</v>
      </c>
      <c r="U125" s="21">
        <v>4503016</v>
      </c>
      <c r="V125" s="21">
        <v>4503016</v>
      </c>
      <c r="W125" s="21" t="s">
        <v>902</v>
      </c>
      <c r="X125" s="21" t="s">
        <v>903</v>
      </c>
      <c r="Y125" s="21" t="s">
        <v>904</v>
      </c>
      <c r="Z125" s="24" t="s">
        <v>905</v>
      </c>
      <c r="AA125" s="21">
        <v>450301600</v>
      </c>
      <c r="AB125" s="21">
        <v>450301600</v>
      </c>
      <c r="AC125" s="24"/>
      <c r="AD125" s="24" t="s">
        <v>104</v>
      </c>
      <c r="AE125" s="165" t="s">
        <v>906</v>
      </c>
      <c r="AF125" s="165" t="s">
        <v>2414</v>
      </c>
      <c r="AG125" s="21" t="s">
        <v>907</v>
      </c>
      <c r="AH125" s="21"/>
      <c r="AI125" s="21"/>
      <c r="AJ125" s="21" t="s">
        <v>107</v>
      </c>
      <c r="AK125" s="23" t="s">
        <v>259</v>
      </c>
      <c r="AL125" s="21">
        <v>14</v>
      </c>
      <c r="AM125" s="24" t="s">
        <v>108</v>
      </c>
      <c r="AN125" s="165" t="s">
        <v>205</v>
      </c>
      <c r="AO125" s="166" t="s">
        <v>137</v>
      </c>
      <c r="AP125" s="24" t="s">
        <v>332</v>
      </c>
      <c r="AQ125" s="167">
        <v>4</v>
      </c>
      <c r="AR125" s="167">
        <v>4</v>
      </c>
      <c r="AS125" s="167">
        <v>3</v>
      </c>
      <c r="AT125" s="168">
        <v>3</v>
      </c>
      <c r="AU125" s="169">
        <v>586000000</v>
      </c>
      <c r="AV125" s="169"/>
      <c r="AW125" s="169"/>
      <c r="AX125" s="169"/>
      <c r="AY125" s="169"/>
      <c r="AZ125" s="169"/>
      <c r="BA125" s="169">
        <v>3000000000</v>
      </c>
      <c r="BB125" s="169"/>
      <c r="BC125" s="169">
        <f t="shared" si="198"/>
        <v>3586000000</v>
      </c>
      <c r="BD125" s="169">
        <f t="shared" si="153"/>
        <v>586000000</v>
      </c>
      <c r="BE125" s="47">
        <v>100000000</v>
      </c>
      <c r="BF125" s="47"/>
      <c r="BG125" s="47"/>
      <c r="BH125" s="47"/>
      <c r="BI125" s="47"/>
      <c r="BJ125" s="47"/>
      <c r="BK125" s="47"/>
      <c r="BL125" s="47"/>
      <c r="BM125" s="47">
        <f t="shared" si="199"/>
        <v>100000000</v>
      </c>
      <c r="BN125" s="47">
        <f t="shared" si="154"/>
        <v>100000000</v>
      </c>
      <c r="BO125" s="47">
        <v>397419534.92000002</v>
      </c>
      <c r="BP125" s="47"/>
      <c r="BQ125" s="47"/>
      <c r="BR125" s="47"/>
      <c r="BS125" s="47"/>
      <c r="BT125" s="47"/>
      <c r="BU125" s="47"/>
      <c r="BV125" s="47"/>
      <c r="BW125" s="47">
        <f t="shared" si="200"/>
        <v>397419534.92000002</v>
      </c>
      <c r="BX125" s="47">
        <f t="shared" si="155"/>
        <v>397419534.92000002</v>
      </c>
      <c r="BY125" s="47">
        <v>456814997.08000004</v>
      </c>
      <c r="BZ125" s="47"/>
      <c r="CA125" s="47"/>
      <c r="CB125" s="47"/>
      <c r="CC125" s="47"/>
      <c r="CD125" s="47"/>
      <c r="CE125" s="47"/>
      <c r="CF125" s="47"/>
      <c r="CG125" s="47">
        <f t="shared" si="201"/>
        <v>456814997.08000004</v>
      </c>
      <c r="CH125" s="47">
        <f t="shared" si="156"/>
        <v>456814997.08000004</v>
      </c>
      <c r="CI125" s="47">
        <f t="shared" si="202"/>
        <v>4540234532</v>
      </c>
      <c r="CJ125" s="47">
        <f t="shared" si="157"/>
        <v>1540234532</v>
      </c>
    </row>
    <row r="126" spans="1:88" s="48" customFormat="1" ht="67.5" customHeight="1" x14ac:dyDescent="0.25">
      <c r="A126" s="30" t="s">
        <v>908</v>
      </c>
      <c r="B126" s="19" t="s">
        <v>87</v>
      </c>
      <c r="C126" s="183" t="s">
        <v>88</v>
      </c>
      <c r="D126" s="19" t="s">
        <v>168</v>
      </c>
      <c r="E126" s="19" t="s">
        <v>794</v>
      </c>
      <c r="F126" s="23" t="s">
        <v>193</v>
      </c>
      <c r="G126" s="22" t="s">
        <v>212</v>
      </c>
      <c r="H126" s="22" t="s">
        <v>213</v>
      </c>
      <c r="I126" s="22" t="s">
        <v>220</v>
      </c>
      <c r="J126" s="22" t="s">
        <v>214</v>
      </c>
      <c r="K126" s="21" t="s">
        <v>215</v>
      </c>
      <c r="L126" s="24" t="s">
        <v>142</v>
      </c>
      <c r="M126" s="21">
        <v>50</v>
      </c>
      <c r="N126" s="21">
        <v>45</v>
      </c>
      <c r="O126" s="21" t="s">
        <v>216</v>
      </c>
      <c r="P126" s="21">
        <v>12</v>
      </c>
      <c r="Q126" s="21" t="s">
        <v>217</v>
      </c>
      <c r="R126" s="21">
        <v>4503</v>
      </c>
      <c r="S126" s="21" t="s">
        <v>218</v>
      </c>
      <c r="T126" s="21" t="s">
        <v>909</v>
      </c>
      <c r="U126" s="21">
        <v>4503028</v>
      </c>
      <c r="V126" s="21">
        <v>4503028</v>
      </c>
      <c r="W126" s="21" t="s">
        <v>910</v>
      </c>
      <c r="X126" s="21" t="s">
        <v>911</v>
      </c>
      <c r="Y126" s="21" t="s">
        <v>102</v>
      </c>
      <c r="Z126" s="24" t="s">
        <v>912</v>
      </c>
      <c r="AA126" s="21">
        <v>450302800</v>
      </c>
      <c r="AB126" s="21">
        <v>450302800</v>
      </c>
      <c r="AC126" s="24"/>
      <c r="AD126" s="24" t="s">
        <v>104</v>
      </c>
      <c r="AE126" s="165" t="s">
        <v>913</v>
      </c>
      <c r="AF126" s="165"/>
      <c r="AG126" s="21" t="s">
        <v>914</v>
      </c>
      <c r="AH126" s="21"/>
      <c r="AI126" s="21"/>
      <c r="AJ126" s="21" t="s">
        <v>107</v>
      </c>
      <c r="AK126" s="23" t="s">
        <v>259</v>
      </c>
      <c r="AL126" s="21">
        <v>1000</v>
      </c>
      <c r="AM126" s="21" t="s">
        <v>108</v>
      </c>
      <c r="AN126" s="165" t="s">
        <v>205</v>
      </c>
      <c r="AO126" s="166"/>
      <c r="AP126" s="24" t="s">
        <v>110</v>
      </c>
      <c r="AQ126" s="167">
        <v>800</v>
      </c>
      <c r="AR126" s="167">
        <v>100</v>
      </c>
      <c r="AS126" s="167">
        <v>100</v>
      </c>
      <c r="AT126" s="168">
        <v>0</v>
      </c>
      <c r="AU126" s="169">
        <v>1000000000</v>
      </c>
      <c r="AV126" s="169"/>
      <c r="AW126" s="169"/>
      <c r="AX126" s="169"/>
      <c r="AY126" s="169"/>
      <c r="AZ126" s="169"/>
      <c r="BA126" s="169"/>
      <c r="BB126" s="169"/>
      <c r="BC126" s="169">
        <f t="shared" si="198"/>
        <v>1000000000</v>
      </c>
      <c r="BD126" s="169">
        <f t="shared" si="153"/>
        <v>1000000000</v>
      </c>
      <c r="BE126" s="47">
        <v>66953865.390000001</v>
      </c>
      <c r="BF126" s="47"/>
      <c r="BG126" s="47"/>
      <c r="BH126" s="47"/>
      <c r="BI126" s="47"/>
      <c r="BJ126" s="47"/>
      <c r="BK126" s="47"/>
      <c r="BL126" s="47"/>
      <c r="BM126" s="47">
        <f t="shared" si="199"/>
        <v>66953865.390000001</v>
      </c>
      <c r="BN126" s="47">
        <f t="shared" si="154"/>
        <v>66953865.390000001</v>
      </c>
      <c r="BO126" s="47">
        <v>100000000</v>
      </c>
      <c r="BP126" s="47"/>
      <c r="BQ126" s="47"/>
      <c r="BR126" s="47"/>
      <c r="BS126" s="47"/>
      <c r="BT126" s="47"/>
      <c r="BU126" s="47"/>
      <c r="BV126" s="47"/>
      <c r="BW126" s="47">
        <f t="shared" si="200"/>
        <v>100000000</v>
      </c>
      <c r="BX126" s="47">
        <f t="shared" si="155"/>
        <v>100000000</v>
      </c>
      <c r="BY126" s="47"/>
      <c r="BZ126" s="47"/>
      <c r="CA126" s="47"/>
      <c r="CB126" s="47"/>
      <c r="CC126" s="47"/>
      <c r="CD126" s="47"/>
      <c r="CE126" s="47"/>
      <c r="CF126" s="47"/>
      <c r="CG126" s="47">
        <f t="shared" si="201"/>
        <v>0</v>
      </c>
      <c r="CH126" s="47">
        <f t="shared" si="156"/>
        <v>0</v>
      </c>
      <c r="CI126" s="47">
        <f t="shared" si="202"/>
        <v>1166953865.3899999</v>
      </c>
      <c r="CJ126" s="47">
        <f t="shared" si="157"/>
        <v>1166953865.3899999</v>
      </c>
    </row>
    <row r="127" spans="1:88" s="48" customFormat="1" ht="67.5" customHeight="1" x14ac:dyDescent="0.25">
      <c r="A127" s="30" t="s">
        <v>915</v>
      </c>
      <c r="B127" s="19" t="s">
        <v>87</v>
      </c>
      <c r="C127" s="183" t="s">
        <v>88</v>
      </c>
      <c r="D127" s="19" t="s">
        <v>168</v>
      </c>
      <c r="E127" s="19" t="s">
        <v>794</v>
      </c>
      <c r="F127" s="23" t="s">
        <v>193</v>
      </c>
      <c r="G127" s="22" t="s">
        <v>213</v>
      </c>
      <c r="H127" s="22" t="s">
        <v>213</v>
      </c>
      <c r="I127" s="22" t="s">
        <v>916</v>
      </c>
      <c r="J127" s="22" t="s">
        <v>214</v>
      </c>
      <c r="K127" s="21" t="s">
        <v>215</v>
      </c>
      <c r="L127" s="24" t="s">
        <v>142</v>
      </c>
      <c r="M127" s="21">
        <v>50</v>
      </c>
      <c r="N127" s="21">
        <v>45</v>
      </c>
      <c r="O127" s="21" t="s">
        <v>216</v>
      </c>
      <c r="P127" s="21">
        <v>12</v>
      </c>
      <c r="Q127" s="21" t="s">
        <v>217</v>
      </c>
      <c r="R127" s="21">
        <v>4503</v>
      </c>
      <c r="S127" s="21" t="s">
        <v>218</v>
      </c>
      <c r="T127" s="21" t="s">
        <v>917</v>
      </c>
      <c r="U127" s="21">
        <v>4503023</v>
      </c>
      <c r="V127" s="21">
        <v>4503023</v>
      </c>
      <c r="W127" s="21" t="s">
        <v>283</v>
      </c>
      <c r="X127" s="21" t="s">
        <v>364</v>
      </c>
      <c r="Y127" s="21" t="s">
        <v>263</v>
      </c>
      <c r="Z127" s="24" t="s">
        <v>918</v>
      </c>
      <c r="AA127" s="21">
        <v>450302300</v>
      </c>
      <c r="AB127" s="21">
        <v>450302300</v>
      </c>
      <c r="AC127" s="24"/>
      <c r="AD127" s="24" t="s">
        <v>104</v>
      </c>
      <c r="AE127" s="165" t="s">
        <v>919</v>
      </c>
      <c r="AF127" s="165"/>
      <c r="AG127" s="21" t="s">
        <v>713</v>
      </c>
      <c r="AH127" s="21"/>
      <c r="AI127" s="21"/>
      <c r="AJ127" s="21" t="s">
        <v>107</v>
      </c>
      <c r="AK127" s="23" t="s">
        <v>259</v>
      </c>
      <c r="AL127" s="21">
        <v>2</v>
      </c>
      <c r="AM127" s="21" t="s">
        <v>108</v>
      </c>
      <c r="AN127" s="165" t="s">
        <v>205</v>
      </c>
      <c r="AO127" s="166"/>
      <c r="AP127" s="24" t="s">
        <v>110</v>
      </c>
      <c r="AQ127" s="167">
        <v>0</v>
      </c>
      <c r="AR127" s="167">
        <v>2</v>
      </c>
      <c r="AS127" s="167">
        <v>0</v>
      </c>
      <c r="AT127" s="168">
        <v>0</v>
      </c>
      <c r="AU127" s="169"/>
      <c r="AV127" s="169"/>
      <c r="AW127" s="169"/>
      <c r="AX127" s="169"/>
      <c r="AY127" s="169"/>
      <c r="AZ127" s="169"/>
      <c r="BA127" s="169"/>
      <c r="BB127" s="169"/>
      <c r="BC127" s="169">
        <f t="shared" si="198"/>
        <v>0</v>
      </c>
      <c r="BD127" s="169">
        <f t="shared" si="153"/>
        <v>0</v>
      </c>
      <c r="BE127" s="47">
        <v>300000000</v>
      </c>
      <c r="BF127" s="47"/>
      <c r="BG127" s="47"/>
      <c r="BH127" s="47"/>
      <c r="BI127" s="47"/>
      <c r="BJ127" s="47"/>
      <c r="BK127" s="47"/>
      <c r="BL127" s="47"/>
      <c r="BM127" s="47">
        <f t="shared" si="199"/>
        <v>300000000</v>
      </c>
      <c r="BN127" s="47">
        <f t="shared" si="154"/>
        <v>300000000</v>
      </c>
      <c r="BO127" s="47"/>
      <c r="BP127" s="47"/>
      <c r="BQ127" s="47"/>
      <c r="BR127" s="47"/>
      <c r="BS127" s="47"/>
      <c r="BT127" s="47"/>
      <c r="BU127" s="47"/>
      <c r="BV127" s="47"/>
      <c r="BW127" s="47">
        <f t="shared" si="200"/>
        <v>0</v>
      </c>
      <c r="BX127" s="47">
        <f t="shared" si="155"/>
        <v>0</v>
      </c>
      <c r="BY127" s="47"/>
      <c r="BZ127" s="47"/>
      <c r="CA127" s="47"/>
      <c r="CB127" s="47"/>
      <c r="CC127" s="47"/>
      <c r="CD127" s="47"/>
      <c r="CE127" s="47"/>
      <c r="CF127" s="47"/>
      <c r="CG127" s="47">
        <f t="shared" si="201"/>
        <v>0</v>
      </c>
      <c r="CH127" s="47">
        <f t="shared" si="156"/>
        <v>0</v>
      </c>
      <c r="CI127" s="47">
        <f t="shared" si="202"/>
        <v>300000000</v>
      </c>
      <c r="CJ127" s="47">
        <f t="shared" si="157"/>
        <v>300000000</v>
      </c>
    </row>
    <row r="128" spans="1:88" ht="67.5" customHeight="1" x14ac:dyDescent="0.25">
      <c r="A128" s="84"/>
      <c r="B128" s="85"/>
      <c r="C128" s="193"/>
      <c r="D128" s="85"/>
      <c r="E128" s="85"/>
      <c r="F128" s="85"/>
      <c r="G128" s="86"/>
      <c r="H128" s="86"/>
      <c r="I128" s="86"/>
      <c r="J128" s="86"/>
      <c r="K128" s="85"/>
      <c r="L128" s="84"/>
      <c r="M128" s="85"/>
      <c r="N128" s="85"/>
      <c r="O128" s="85"/>
      <c r="P128" s="85"/>
      <c r="Q128" s="85"/>
      <c r="R128" s="85"/>
      <c r="S128" s="85"/>
      <c r="T128" s="85"/>
      <c r="U128" s="85"/>
      <c r="V128" s="85"/>
      <c r="W128" s="85"/>
      <c r="X128" s="85"/>
      <c r="Y128" s="85"/>
      <c r="Z128" s="84"/>
      <c r="AA128" s="85"/>
      <c r="AB128" s="85"/>
      <c r="AC128" s="85"/>
      <c r="AD128" s="85"/>
      <c r="AE128" s="123"/>
      <c r="AF128" s="123"/>
      <c r="AG128" s="85"/>
      <c r="AH128" s="85"/>
      <c r="AI128" s="85"/>
      <c r="AJ128" s="85"/>
      <c r="AK128" s="85"/>
      <c r="AL128" s="85"/>
      <c r="AM128" s="84"/>
      <c r="AN128" s="123"/>
      <c r="AO128" s="124"/>
      <c r="AP128" s="84"/>
      <c r="AQ128" s="85"/>
      <c r="AR128" s="85"/>
      <c r="AS128" s="85"/>
      <c r="AT128" s="84"/>
      <c r="AU128" s="87"/>
      <c r="AV128" s="87"/>
      <c r="AW128" s="87"/>
      <c r="AX128" s="87"/>
      <c r="AY128" s="87"/>
      <c r="AZ128" s="87"/>
      <c r="BA128" s="87"/>
      <c r="BB128" s="87"/>
      <c r="BC128" s="87">
        <f t="shared" si="198"/>
        <v>0</v>
      </c>
      <c r="BD128" s="87">
        <f t="shared" si="153"/>
        <v>0</v>
      </c>
      <c r="BE128" s="194"/>
      <c r="BF128" s="87"/>
      <c r="BG128" s="87"/>
      <c r="BH128" s="87"/>
      <c r="BI128" s="87"/>
      <c r="BJ128" s="87"/>
      <c r="BK128" s="87"/>
      <c r="BL128" s="87"/>
      <c r="BM128" s="87">
        <f t="shared" si="199"/>
        <v>0</v>
      </c>
      <c r="BN128" s="87">
        <f t="shared" si="154"/>
        <v>0</v>
      </c>
      <c r="BO128" s="87"/>
      <c r="BP128" s="87"/>
      <c r="BQ128" s="87"/>
      <c r="BR128" s="87"/>
      <c r="BS128" s="87"/>
      <c r="BT128" s="87"/>
      <c r="BU128" s="87"/>
      <c r="BV128" s="87"/>
      <c r="BW128" s="87">
        <f t="shared" si="200"/>
        <v>0</v>
      </c>
      <c r="BX128" s="87">
        <f t="shared" si="155"/>
        <v>0</v>
      </c>
      <c r="BY128" s="87"/>
      <c r="BZ128" s="87"/>
      <c r="CA128" s="87"/>
      <c r="CB128" s="87"/>
      <c r="CC128" s="87"/>
      <c r="CD128" s="87"/>
      <c r="CE128" s="87"/>
      <c r="CF128" s="87"/>
      <c r="CG128" s="87">
        <f t="shared" si="201"/>
        <v>0</v>
      </c>
      <c r="CH128" s="87">
        <f t="shared" si="156"/>
        <v>0</v>
      </c>
      <c r="CI128" s="87">
        <f t="shared" si="202"/>
        <v>0</v>
      </c>
      <c r="CJ128" s="87">
        <f t="shared" si="157"/>
        <v>0</v>
      </c>
    </row>
    <row r="129" spans="1:88" ht="67.5" customHeight="1" x14ac:dyDescent="0.25">
      <c r="A129" s="52"/>
      <c r="B129" s="53"/>
      <c r="C129" s="195"/>
      <c r="D129" s="54"/>
      <c r="E129" s="54"/>
      <c r="F129" s="54"/>
      <c r="G129" s="196"/>
      <c r="H129" s="196"/>
      <c r="I129" s="196"/>
      <c r="J129" s="196"/>
      <c r="K129" s="54"/>
      <c r="L129" s="52"/>
      <c r="M129" s="54"/>
      <c r="N129" s="54"/>
      <c r="O129" s="54"/>
      <c r="P129" s="54"/>
      <c r="Q129" s="54"/>
      <c r="R129" s="54"/>
      <c r="S129" s="54"/>
      <c r="T129" s="54"/>
      <c r="U129" s="54"/>
      <c r="V129" s="54"/>
      <c r="W129" s="54"/>
      <c r="X129" s="54"/>
      <c r="Y129" s="54"/>
      <c r="Z129" s="52"/>
      <c r="AA129" s="54"/>
      <c r="AB129" s="54"/>
      <c r="AC129" s="54"/>
      <c r="AD129" s="54"/>
      <c r="AE129" s="197"/>
      <c r="AF129" s="197"/>
      <c r="AG129" s="54"/>
      <c r="AH129" s="54"/>
      <c r="AI129" s="54"/>
      <c r="AJ129" s="54"/>
      <c r="AK129" s="54"/>
      <c r="AL129" s="54"/>
      <c r="AM129" s="52"/>
      <c r="AN129" s="197"/>
      <c r="AO129" s="198"/>
      <c r="AP129" s="52"/>
      <c r="AQ129" s="54"/>
      <c r="AR129" s="54"/>
      <c r="AS129" s="54"/>
      <c r="AT129" s="52"/>
      <c r="AU129" s="55">
        <f t="shared" ref="AU129:BC129" si="203">AU130+AU151+AU188+AU207+AU226+AU235+AU248</f>
        <v>26838034438.950001</v>
      </c>
      <c r="AV129" s="55">
        <f t="shared" si="203"/>
        <v>302377116782.92993</v>
      </c>
      <c r="AW129" s="55">
        <f t="shared" si="203"/>
        <v>6366986707</v>
      </c>
      <c r="AX129" s="55">
        <f t="shared" si="203"/>
        <v>0</v>
      </c>
      <c r="AY129" s="55">
        <f t="shared" si="203"/>
        <v>99655642</v>
      </c>
      <c r="AZ129" s="55">
        <f t="shared" si="203"/>
        <v>34415990848</v>
      </c>
      <c r="BA129" s="55">
        <f t="shared" si="203"/>
        <v>39514184378</v>
      </c>
      <c r="BB129" s="55">
        <f t="shared" si="203"/>
        <v>107283566.52</v>
      </c>
      <c r="BC129" s="55">
        <f t="shared" si="203"/>
        <v>409719252363.3999</v>
      </c>
      <c r="BD129" s="55">
        <f t="shared" si="153"/>
        <v>370205067985.3999</v>
      </c>
      <c r="BE129" s="55">
        <f t="shared" ref="BE129:BM129" si="204">BE130+BE151+BE188+BE207+BE226+BE235+BE248</f>
        <v>23404277949.73</v>
      </c>
      <c r="BF129" s="55">
        <f t="shared" si="204"/>
        <v>321413603713.90002</v>
      </c>
      <c r="BG129" s="55">
        <f t="shared" si="204"/>
        <v>6346986707</v>
      </c>
      <c r="BH129" s="55">
        <f t="shared" si="204"/>
        <v>0</v>
      </c>
      <c r="BI129" s="55">
        <f t="shared" si="204"/>
        <v>0</v>
      </c>
      <c r="BJ129" s="55">
        <f t="shared" si="204"/>
        <v>100670213192</v>
      </c>
      <c r="BK129" s="55">
        <f t="shared" si="204"/>
        <v>51510873478.599998</v>
      </c>
      <c r="BL129" s="55">
        <f t="shared" si="204"/>
        <v>45000000</v>
      </c>
      <c r="BM129" s="55">
        <f t="shared" si="204"/>
        <v>503390955041.22998</v>
      </c>
      <c r="BN129" s="55">
        <f t="shared" si="154"/>
        <v>451880081562.63</v>
      </c>
      <c r="BO129" s="55">
        <f t="shared" ref="BO129:BW129" si="205">BO130+BO151+BO188+BO207+BO226+BO235+BO248</f>
        <v>23489472626.43</v>
      </c>
      <c r="BP129" s="55">
        <f t="shared" si="205"/>
        <v>343912228973</v>
      </c>
      <c r="BQ129" s="55">
        <f t="shared" si="205"/>
        <v>6386986707</v>
      </c>
      <c r="BR129" s="55">
        <f t="shared" si="205"/>
        <v>0</v>
      </c>
      <c r="BS129" s="55">
        <f t="shared" si="205"/>
        <v>0</v>
      </c>
      <c r="BT129" s="55">
        <f t="shared" si="205"/>
        <v>58826943357</v>
      </c>
      <c r="BU129" s="55">
        <f t="shared" si="205"/>
        <v>49915404398.690002</v>
      </c>
      <c r="BV129" s="55">
        <f t="shared" si="205"/>
        <v>50000000</v>
      </c>
      <c r="BW129" s="55">
        <f t="shared" si="205"/>
        <v>482581036062.12006</v>
      </c>
      <c r="BX129" s="55">
        <f t="shared" si="155"/>
        <v>432665631663.43005</v>
      </c>
      <c r="BY129" s="55">
        <f t="shared" ref="BY129:CG129" si="206">BY130+BY151+BY188+BY207+BY226+BY235+BY248</f>
        <v>23885302869.040001</v>
      </c>
      <c r="BZ129" s="55">
        <f t="shared" si="206"/>
        <v>367986575002.50006</v>
      </c>
      <c r="CA129" s="55">
        <f t="shared" si="206"/>
        <v>6366986707</v>
      </c>
      <c r="CB129" s="55">
        <f t="shared" si="206"/>
        <v>0</v>
      </c>
      <c r="CC129" s="55">
        <f t="shared" si="206"/>
        <v>0</v>
      </c>
      <c r="CD129" s="55">
        <f t="shared" si="206"/>
        <v>74731529250</v>
      </c>
      <c r="CE129" s="55">
        <f t="shared" si="206"/>
        <v>32772895406.73</v>
      </c>
      <c r="CF129" s="55">
        <f t="shared" si="206"/>
        <v>60000000</v>
      </c>
      <c r="CG129" s="55">
        <f t="shared" si="206"/>
        <v>505803289235.27014</v>
      </c>
      <c r="CH129" s="55">
        <f t="shared" si="156"/>
        <v>473030393828.54016</v>
      </c>
      <c r="CI129" s="55">
        <f>CI130+CI151+CI188+CI207+CI226+CI235+CI248</f>
        <v>1901494532702.02</v>
      </c>
      <c r="CJ129" s="55">
        <f t="shared" si="157"/>
        <v>1727781175040</v>
      </c>
    </row>
    <row r="130" spans="1:88" s="40" customFormat="1" ht="20.25" customHeight="1" x14ac:dyDescent="0.25">
      <c r="A130" s="56"/>
      <c r="B130" s="57"/>
      <c r="C130" s="199"/>
      <c r="D130" s="58"/>
      <c r="E130" s="58"/>
      <c r="F130" s="57"/>
      <c r="G130" s="88"/>
      <c r="H130" s="88"/>
      <c r="I130" s="88"/>
      <c r="J130" s="88"/>
      <c r="K130" s="57"/>
      <c r="L130" s="56"/>
      <c r="M130" s="57"/>
      <c r="N130" s="57"/>
      <c r="O130" s="57"/>
      <c r="P130" s="57"/>
      <c r="Q130" s="57"/>
      <c r="R130" s="57"/>
      <c r="S130" s="57"/>
      <c r="T130" s="57"/>
      <c r="U130" s="57"/>
      <c r="V130" s="57"/>
      <c r="W130" s="57"/>
      <c r="X130" s="57"/>
      <c r="Y130" s="57"/>
      <c r="Z130" s="57"/>
      <c r="AA130" s="57"/>
      <c r="AB130" s="57"/>
      <c r="AC130" s="57"/>
      <c r="AD130" s="57"/>
      <c r="AE130" s="125"/>
      <c r="AF130" s="125"/>
      <c r="AG130" s="57"/>
      <c r="AH130" s="57"/>
      <c r="AI130" s="57"/>
      <c r="AJ130" s="57"/>
      <c r="AK130" s="57"/>
      <c r="AL130" s="57"/>
      <c r="AM130" s="56"/>
      <c r="AN130" s="125"/>
      <c r="AO130" s="126"/>
      <c r="AP130" s="126"/>
      <c r="AQ130" s="57"/>
      <c r="AR130" s="57"/>
      <c r="AS130" s="57"/>
      <c r="AT130" s="56"/>
      <c r="AU130" s="59">
        <f t="shared" ref="AU130:BC130" si="207">AU131</f>
        <v>1893513698.3699999</v>
      </c>
      <c r="AV130" s="59">
        <f t="shared" si="207"/>
        <v>302377116782.92993</v>
      </c>
      <c r="AW130" s="59">
        <f t="shared" si="207"/>
        <v>0</v>
      </c>
      <c r="AX130" s="59">
        <f t="shared" si="207"/>
        <v>0</v>
      </c>
      <c r="AY130" s="59">
        <f t="shared" si="207"/>
        <v>99655642</v>
      </c>
      <c r="AZ130" s="59">
        <f t="shared" si="207"/>
        <v>33976460207</v>
      </c>
      <c r="BA130" s="59">
        <f t="shared" si="207"/>
        <v>20944184378</v>
      </c>
      <c r="BB130" s="59">
        <f t="shared" si="207"/>
        <v>107283566.52</v>
      </c>
      <c r="BC130" s="59">
        <f t="shared" si="207"/>
        <v>359398214274.81995</v>
      </c>
      <c r="BD130" s="59">
        <f t="shared" si="153"/>
        <v>338454029896.81995</v>
      </c>
      <c r="BE130" s="59">
        <f t="shared" ref="BE130:BM130" si="208">BE131</f>
        <v>1731012898.5700002</v>
      </c>
      <c r="BF130" s="59">
        <f t="shared" si="208"/>
        <v>321413603713.90002</v>
      </c>
      <c r="BG130" s="59">
        <f t="shared" si="208"/>
        <v>0</v>
      </c>
      <c r="BH130" s="59">
        <f t="shared" si="208"/>
        <v>0</v>
      </c>
      <c r="BI130" s="59">
        <f t="shared" si="208"/>
        <v>0</v>
      </c>
      <c r="BJ130" s="59">
        <f t="shared" si="208"/>
        <v>34297000000</v>
      </c>
      <c r="BK130" s="59">
        <f t="shared" si="208"/>
        <v>26766318279.599998</v>
      </c>
      <c r="BL130" s="59">
        <f t="shared" si="208"/>
        <v>45000000</v>
      </c>
      <c r="BM130" s="59">
        <f t="shared" si="208"/>
        <v>384252934892.07001</v>
      </c>
      <c r="BN130" s="59">
        <f t="shared" si="154"/>
        <v>357486616612.47003</v>
      </c>
      <c r="BO130" s="59">
        <f t="shared" ref="BO130:BW130" si="209">BO131</f>
        <v>1729455814.52</v>
      </c>
      <c r="BP130" s="59">
        <f t="shared" si="209"/>
        <v>343912228973</v>
      </c>
      <c r="BQ130" s="59">
        <f t="shared" si="209"/>
        <v>0</v>
      </c>
      <c r="BR130" s="59">
        <f t="shared" si="209"/>
        <v>0</v>
      </c>
      <c r="BS130" s="59">
        <f t="shared" si="209"/>
        <v>0</v>
      </c>
      <c r="BT130" s="59">
        <f t="shared" si="209"/>
        <v>35326000000</v>
      </c>
      <c r="BU130" s="59">
        <f t="shared" si="209"/>
        <v>29707526141.690002</v>
      </c>
      <c r="BV130" s="59">
        <f t="shared" si="209"/>
        <v>50000000</v>
      </c>
      <c r="BW130" s="59">
        <f t="shared" si="209"/>
        <v>410725210929.21002</v>
      </c>
      <c r="BX130" s="59">
        <f t="shared" si="155"/>
        <v>381017684787.52002</v>
      </c>
      <c r="BY130" s="59">
        <f t="shared" ref="BY130:CG130" si="210">BY131</f>
        <v>1735763247.0999999</v>
      </c>
      <c r="BZ130" s="59">
        <f t="shared" si="210"/>
        <v>367986575002.50006</v>
      </c>
      <c r="CA130" s="59">
        <f t="shared" si="210"/>
        <v>0</v>
      </c>
      <c r="CB130" s="59">
        <f t="shared" si="210"/>
        <v>0</v>
      </c>
      <c r="CC130" s="59">
        <f t="shared" si="210"/>
        <v>0</v>
      </c>
      <c r="CD130" s="59">
        <f t="shared" si="210"/>
        <v>35326000000</v>
      </c>
      <c r="CE130" s="59">
        <f t="shared" si="210"/>
        <v>19025328862.73</v>
      </c>
      <c r="CF130" s="59">
        <f t="shared" si="210"/>
        <v>60000000</v>
      </c>
      <c r="CG130" s="59">
        <f t="shared" si="210"/>
        <v>424133667112.33008</v>
      </c>
      <c r="CH130" s="59">
        <f t="shared" si="156"/>
        <v>405108338249.6001</v>
      </c>
      <c r="CI130" s="59">
        <f>CI131</f>
        <v>1578510027208.4302</v>
      </c>
      <c r="CJ130" s="59">
        <f t="shared" si="157"/>
        <v>1482066669546.4102</v>
      </c>
    </row>
    <row r="131" spans="1:88" ht="67.5" customHeight="1" x14ac:dyDescent="0.25">
      <c r="A131" s="89"/>
      <c r="B131" s="60"/>
      <c r="C131" s="91"/>
      <c r="D131" s="60"/>
      <c r="E131" s="60"/>
      <c r="F131" s="60"/>
      <c r="G131" s="90"/>
      <c r="H131" s="90"/>
      <c r="I131" s="90"/>
      <c r="J131" s="90"/>
      <c r="K131" s="60"/>
      <c r="L131" s="89"/>
      <c r="M131" s="60"/>
      <c r="N131" s="60">
        <v>22</v>
      </c>
      <c r="O131" s="60"/>
      <c r="P131" s="61"/>
      <c r="Q131" s="60"/>
      <c r="R131" s="60"/>
      <c r="S131" s="60"/>
      <c r="T131" s="60"/>
      <c r="U131" s="60"/>
      <c r="V131" s="60"/>
      <c r="W131" s="60"/>
      <c r="X131" s="60"/>
      <c r="Y131" s="60"/>
      <c r="Z131" s="89"/>
      <c r="AA131" s="60"/>
      <c r="AB131" s="60"/>
      <c r="AC131" s="60"/>
      <c r="AD131" s="60"/>
      <c r="AE131" s="127"/>
      <c r="AF131" s="127"/>
      <c r="AG131" s="60"/>
      <c r="AH131" s="60"/>
      <c r="AI131" s="60"/>
      <c r="AJ131" s="60"/>
      <c r="AK131" s="60"/>
      <c r="AL131" s="60"/>
      <c r="AM131" s="89"/>
      <c r="AN131" s="127"/>
      <c r="AO131" s="128"/>
      <c r="AP131" s="89"/>
      <c r="AQ131" s="60"/>
      <c r="AR131" s="60"/>
      <c r="AS131" s="60"/>
      <c r="AT131" s="89"/>
      <c r="AU131" s="92">
        <f t="shared" ref="AU131:BC131" si="211">AU132+AU146</f>
        <v>1893513698.3699999</v>
      </c>
      <c r="AV131" s="92">
        <f t="shared" si="211"/>
        <v>302377116782.92993</v>
      </c>
      <c r="AW131" s="92">
        <f t="shared" si="211"/>
        <v>0</v>
      </c>
      <c r="AX131" s="92">
        <f t="shared" si="211"/>
        <v>0</v>
      </c>
      <c r="AY131" s="92">
        <f t="shared" si="211"/>
        <v>99655642</v>
      </c>
      <c r="AZ131" s="92">
        <f t="shared" si="211"/>
        <v>33976460207</v>
      </c>
      <c r="BA131" s="92">
        <f t="shared" si="211"/>
        <v>20944184378</v>
      </c>
      <c r="BB131" s="92">
        <f t="shared" si="211"/>
        <v>107283566.52</v>
      </c>
      <c r="BC131" s="92">
        <f t="shared" si="211"/>
        <v>359398214274.81995</v>
      </c>
      <c r="BD131" s="92">
        <f t="shared" si="153"/>
        <v>338454029896.81995</v>
      </c>
      <c r="BE131" s="92">
        <f t="shared" ref="BE131:BM131" si="212">BE132+BE146</f>
        <v>1731012898.5700002</v>
      </c>
      <c r="BF131" s="92">
        <f t="shared" si="212"/>
        <v>321413603713.90002</v>
      </c>
      <c r="BG131" s="92">
        <f t="shared" si="212"/>
        <v>0</v>
      </c>
      <c r="BH131" s="92">
        <f t="shared" si="212"/>
        <v>0</v>
      </c>
      <c r="BI131" s="92">
        <f t="shared" si="212"/>
        <v>0</v>
      </c>
      <c r="BJ131" s="92">
        <f t="shared" si="212"/>
        <v>34297000000</v>
      </c>
      <c r="BK131" s="92">
        <f t="shared" si="212"/>
        <v>26766318279.599998</v>
      </c>
      <c r="BL131" s="92">
        <f t="shared" si="212"/>
        <v>45000000</v>
      </c>
      <c r="BM131" s="92">
        <f t="shared" si="212"/>
        <v>384252934892.07001</v>
      </c>
      <c r="BN131" s="92">
        <f t="shared" si="154"/>
        <v>357486616612.47003</v>
      </c>
      <c r="BO131" s="92">
        <f t="shared" ref="BO131:BW131" si="213">BO132+BO146</f>
        <v>1729455814.52</v>
      </c>
      <c r="BP131" s="92">
        <f t="shared" si="213"/>
        <v>343912228973</v>
      </c>
      <c r="BQ131" s="92">
        <f t="shared" si="213"/>
        <v>0</v>
      </c>
      <c r="BR131" s="92">
        <f t="shared" si="213"/>
        <v>0</v>
      </c>
      <c r="BS131" s="92">
        <f t="shared" si="213"/>
        <v>0</v>
      </c>
      <c r="BT131" s="92">
        <f t="shared" si="213"/>
        <v>35326000000</v>
      </c>
      <c r="BU131" s="92">
        <f t="shared" si="213"/>
        <v>29707526141.690002</v>
      </c>
      <c r="BV131" s="92">
        <f t="shared" si="213"/>
        <v>50000000</v>
      </c>
      <c r="BW131" s="92">
        <f t="shared" si="213"/>
        <v>410725210929.21002</v>
      </c>
      <c r="BX131" s="92">
        <f t="shared" si="155"/>
        <v>381017684787.52002</v>
      </c>
      <c r="BY131" s="92">
        <f t="shared" ref="BY131:CG131" si="214">BY132+BY146</f>
        <v>1735763247.0999999</v>
      </c>
      <c r="BZ131" s="92">
        <f t="shared" si="214"/>
        <v>367986575002.50006</v>
      </c>
      <c r="CA131" s="92">
        <f t="shared" si="214"/>
        <v>0</v>
      </c>
      <c r="CB131" s="92">
        <f t="shared" si="214"/>
        <v>0</v>
      </c>
      <c r="CC131" s="92">
        <f t="shared" si="214"/>
        <v>0</v>
      </c>
      <c r="CD131" s="92">
        <f t="shared" si="214"/>
        <v>35326000000</v>
      </c>
      <c r="CE131" s="92">
        <f t="shared" si="214"/>
        <v>19025328862.73</v>
      </c>
      <c r="CF131" s="92">
        <f t="shared" si="214"/>
        <v>60000000</v>
      </c>
      <c r="CG131" s="92">
        <f t="shared" si="214"/>
        <v>424133667112.33008</v>
      </c>
      <c r="CH131" s="92">
        <f t="shared" si="156"/>
        <v>405108338249.6001</v>
      </c>
      <c r="CI131" s="92">
        <f>CI132+CI146</f>
        <v>1578510027208.4302</v>
      </c>
      <c r="CJ131" s="92">
        <f t="shared" si="157"/>
        <v>1482066669546.4102</v>
      </c>
    </row>
    <row r="132" spans="1:88" ht="67.5" customHeight="1" x14ac:dyDescent="0.25">
      <c r="A132" s="63"/>
      <c r="B132" s="64"/>
      <c r="C132" s="163"/>
      <c r="D132" s="64"/>
      <c r="E132" s="64"/>
      <c r="F132" s="64"/>
      <c r="G132" s="93"/>
      <c r="H132" s="93"/>
      <c r="I132" s="93"/>
      <c r="J132" s="93"/>
      <c r="K132" s="64"/>
      <c r="L132" s="64"/>
      <c r="M132" s="64"/>
      <c r="N132" s="64"/>
      <c r="O132" s="64"/>
      <c r="P132" s="64"/>
      <c r="Q132" s="64"/>
      <c r="R132" s="64">
        <v>2201</v>
      </c>
      <c r="S132" s="64"/>
      <c r="T132" s="64"/>
      <c r="U132" s="64"/>
      <c r="V132" s="64"/>
      <c r="W132" s="64"/>
      <c r="X132" s="64"/>
      <c r="Y132" s="64"/>
      <c r="Z132" s="63"/>
      <c r="AA132" s="64"/>
      <c r="AB132" s="64"/>
      <c r="AC132" s="64"/>
      <c r="AD132" s="64"/>
      <c r="AE132" s="129"/>
      <c r="AF132" s="129"/>
      <c r="AG132" s="64"/>
      <c r="AH132" s="64"/>
      <c r="AI132" s="64"/>
      <c r="AJ132" s="64"/>
      <c r="AK132" s="64"/>
      <c r="AL132" s="64"/>
      <c r="AM132" s="63"/>
      <c r="AN132" s="129"/>
      <c r="AO132" s="130"/>
      <c r="AP132" s="63"/>
      <c r="AQ132" s="64"/>
      <c r="AR132" s="64"/>
      <c r="AS132" s="64"/>
      <c r="AT132" s="63"/>
      <c r="AU132" s="65">
        <f t="shared" ref="AU132:BC132" si="215">SUM(AU133:AU145)</f>
        <v>1893513698.3699999</v>
      </c>
      <c r="AV132" s="65">
        <f t="shared" si="215"/>
        <v>302377116782.92993</v>
      </c>
      <c r="AW132" s="65">
        <f t="shared" si="215"/>
        <v>0</v>
      </c>
      <c r="AX132" s="65">
        <f t="shared" si="215"/>
        <v>0</v>
      </c>
      <c r="AY132" s="65">
        <f t="shared" si="215"/>
        <v>99655642</v>
      </c>
      <c r="AZ132" s="65">
        <f t="shared" si="215"/>
        <v>33976460207</v>
      </c>
      <c r="BA132" s="65">
        <f t="shared" si="215"/>
        <v>20944184378</v>
      </c>
      <c r="BB132" s="65">
        <f t="shared" si="215"/>
        <v>107283566.52</v>
      </c>
      <c r="BC132" s="65">
        <f t="shared" si="215"/>
        <v>359398214274.81995</v>
      </c>
      <c r="BD132" s="65">
        <f t="shared" si="153"/>
        <v>338454029896.81995</v>
      </c>
      <c r="BE132" s="65">
        <f t="shared" ref="BE132:BM132" si="216">SUM(BE133:BE145)</f>
        <v>1731012898.5700002</v>
      </c>
      <c r="BF132" s="65">
        <f t="shared" si="216"/>
        <v>321413603713.90002</v>
      </c>
      <c r="BG132" s="65">
        <f t="shared" si="216"/>
        <v>0</v>
      </c>
      <c r="BH132" s="65">
        <f t="shared" si="216"/>
        <v>0</v>
      </c>
      <c r="BI132" s="65">
        <f t="shared" si="216"/>
        <v>0</v>
      </c>
      <c r="BJ132" s="65">
        <f t="shared" si="216"/>
        <v>34297000000</v>
      </c>
      <c r="BK132" s="65">
        <f t="shared" si="216"/>
        <v>22500000000</v>
      </c>
      <c r="BL132" s="65">
        <f t="shared" si="216"/>
        <v>45000000</v>
      </c>
      <c r="BM132" s="65">
        <f t="shared" si="216"/>
        <v>379986616612.47003</v>
      </c>
      <c r="BN132" s="65">
        <f t="shared" si="154"/>
        <v>357486616612.47003</v>
      </c>
      <c r="BO132" s="65">
        <f t="shared" ref="BO132:BW132" si="217">SUM(BO133:BO145)</f>
        <v>1729455814.52</v>
      </c>
      <c r="BP132" s="65">
        <f t="shared" si="217"/>
        <v>343912228973</v>
      </c>
      <c r="BQ132" s="65">
        <f t="shared" si="217"/>
        <v>0</v>
      </c>
      <c r="BR132" s="65">
        <f t="shared" si="217"/>
        <v>0</v>
      </c>
      <c r="BS132" s="65">
        <f t="shared" si="217"/>
        <v>0</v>
      </c>
      <c r="BT132" s="65">
        <f t="shared" si="217"/>
        <v>35326000000</v>
      </c>
      <c r="BU132" s="65">
        <f t="shared" si="217"/>
        <v>20974671137.27</v>
      </c>
      <c r="BV132" s="65">
        <f t="shared" si="217"/>
        <v>50000000</v>
      </c>
      <c r="BW132" s="65">
        <f t="shared" si="217"/>
        <v>401992355924.79004</v>
      </c>
      <c r="BX132" s="65">
        <f t="shared" si="155"/>
        <v>381017684787.52002</v>
      </c>
      <c r="BY132" s="65">
        <f t="shared" ref="BY132:CG132" si="218">SUM(BY133:BY145)</f>
        <v>1735763247.0999999</v>
      </c>
      <c r="BZ132" s="65">
        <f t="shared" si="218"/>
        <v>367986575002.50006</v>
      </c>
      <c r="CA132" s="65">
        <f t="shared" si="218"/>
        <v>0</v>
      </c>
      <c r="CB132" s="65">
        <f t="shared" si="218"/>
        <v>0</v>
      </c>
      <c r="CC132" s="65">
        <f t="shared" si="218"/>
        <v>0</v>
      </c>
      <c r="CD132" s="65">
        <f t="shared" si="218"/>
        <v>35326000000</v>
      </c>
      <c r="CE132" s="200">
        <f t="shared" si="218"/>
        <v>19025328862.73</v>
      </c>
      <c r="CF132" s="65">
        <f t="shared" si="218"/>
        <v>60000000</v>
      </c>
      <c r="CG132" s="65">
        <f t="shared" si="218"/>
        <v>424133667112.33008</v>
      </c>
      <c r="CH132" s="65">
        <f t="shared" si="156"/>
        <v>405108338249.6001</v>
      </c>
      <c r="CI132" s="65">
        <f>SUM(CI133:CI145)</f>
        <v>1565510853924.4102</v>
      </c>
      <c r="CJ132" s="65">
        <f t="shared" si="157"/>
        <v>1482066669546.4102</v>
      </c>
    </row>
    <row r="133" spans="1:88" s="48" customFormat="1" ht="67.5" customHeight="1" x14ac:dyDescent="0.25">
      <c r="A133" s="30" t="s">
        <v>920</v>
      </c>
      <c r="B133" s="19" t="s">
        <v>115</v>
      </c>
      <c r="C133" s="183" t="s">
        <v>116</v>
      </c>
      <c r="D133" s="19" t="s">
        <v>223</v>
      </c>
      <c r="E133" s="19" t="s">
        <v>921</v>
      </c>
      <c r="F133" s="21" t="s">
        <v>224</v>
      </c>
      <c r="G133" s="22" t="s">
        <v>225</v>
      </c>
      <c r="H133" s="22" t="s">
        <v>226</v>
      </c>
      <c r="I133" s="22" t="s">
        <v>922</v>
      </c>
      <c r="J133" s="22" t="s">
        <v>923</v>
      </c>
      <c r="K133" s="21">
        <v>10.08</v>
      </c>
      <c r="L133" s="24" t="s">
        <v>229</v>
      </c>
      <c r="M133" s="21">
        <v>9.08</v>
      </c>
      <c r="N133" s="21">
        <v>22</v>
      </c>
      <c r="O133" s="21" t="s">
        <v>230</v>
      </c>
      <c r="P133" s="21">
        <v>14</v>
      </c>
      <c r="Q133" s="21" t="s">
        <v>924</v>
      </c>
      <c r="R133" s="21" t="s">
        <v>925</v>
      </c>
      <c r="S133" s="21" t="s">
        <v>926</v>
      </c>
      <c r="T133" s="21" t="s">
        <v>927</v>
      </c>
      <c r="U133" s="21" t="s">
        <v>928</v>
      </c>
      <c r="V133" s="21" t="s">
        <v>928</v>
      </c>
      <c r="W133" s="21" t="s">
        <v>929</v>
      </c>
      <c r="X133" s="21" t="s">
        <v>930</v>
      </c>
      <c r="Y133" s="21" t="s">
        <v>931</v>
      </c>
      <c r="Z133" s="24" t="s">
        <v>932</v>
      </c>
      <c r="AA133" s="21" t="s">
        <v>933</v>
      </c>
      <c r="AB133" s="21" t="s">
        <v>933</v>
      </c>
      <c r="AC133" s="24"/>
      <c r="AD133" s="24" t="s">
        <v>104</v>
      </c>
      <c r="AE133" s="139" t="s">
        <v>934</v>
      </c>
      <c r="AF133" s="139" t="s">
        <v>2415</v>
      </c>
      <c r="AG133" s="21" t="s">
        <v>935</v>
      </c>
      <c r="AH133" s="21"/>
      <c r="AI133" s="21"/>
      <c r="AJ133" s="21" t="s">
        <v>107</v>
      </c>
      <c r="AK133" s="21" t="s">
        <v>2450</v>
      </c>
      <c r="AL133" s="21">
        <v>67</v>
      </c>
      <c r="AM133" s="21" t="s">
        <v>108</v>
      </c>
      <c r="AN133" s="139" t="s">
        <v>235</v>
      </c>
      <c r="AO133" s="142" t="s">
        <v>137</v>
      </c>
      <c r="AP133" s="24" t="s">
        <v>332</v>
      </c>
      <c r="AQ133" s="25">
        <v>2</v>
      </c>
      <c r="AR133" s="25">
        <f>43+22</f>
        <v>65</v>
      </c>
      <c r="AS133" s="25">
        <v>0</v>
      </c>
      <c r="AT133" s="68">
        <v>0</v>
      </c>
      <c r="AU133" s="47"/>
      <c r="AV133" s="47"/>
      <c r="AW133" s="47"/>
      <c r="AX133" s="47"/>
      <c r="AY133" s="47"/>
      <c r="AZ133" s="47"/>
      <c r="BA133" s="47">
        <v>10000000000</v>
      </c>
      <c r="BB133" s="47"/>
      <c r="BC133" s="47">
        <f t="shared" ref="BC133:BC145" si="219">SUM(AU133:BB133)</f>
        <v>10000000000</v>
      </c>
      <c r="BD133" s="47">
        <f t="shared" si="153"/>
        <v>0</v>
      </c>
      <c r="BE133" s="47">
        <v>150000000</v>
      </c>
      <c r="BF133" s="47"/>
      <c r="BG133" s="47"/>
      <c r="BH133" s="47"/>
      <c r="BI133" s="47"/>
      <c r="BJ133" s="47"/>
      <c r="BK133" s="47">
        <v>10000000000</v>
      </c>
      <c r="BL133" s="47"/>
      <c r="BM133" s="47">
        <f t="shared" ref="BM133:BM145" si="220">SUM(BE133:BL133)</f>
        <v>10150000000</v>
      </c>
      <c r="BN133" s="47">
        <f t="shared" si="154"/>
        <v>150000000</v>
      </c>
      <c r="BO133" s="47"/>
      <c r="BP133" s="47"/>
      <c r="BQ133" s="47"/>
      <c r="BR133" s="47"/>
      <c r="BS133" s="47"/>
      <c r="BT133" s="47"/>
      <c r="BU133" s="47"/>
      <c r="BV133" s="47"/>
      <c r="BW133" s="47">
        <f t="shared" ref="BW133:BW145" si="221">SUM(BO133:BV133)</f>
        <v>0</v>
      </c>
      <c r="BX133" s="47">
        <f t="shared" si="155"/>
        <v>0</v>
      </c>
      <c r="BY133" s="47"/>
      <c r="BZ133" s="47"/>
      <c r="CA133" s="47"/>
      <c r="CB133" s="47"/>
      <c r="CC133" s="47"/>
      <c r="CD133" s="47"/>
      <c r="CE133" s="47"/>
      <c r="CF133" s="47"/>
      <c r="CG133" s="47">
        <f t="shared" ref="CG133:CG145" si="222">SUM(BY133:CF133)</f>
        <v>0</v>
      </c>
      <c r="CH133" s="47">
        <f t="shared" si="156"/>
        <v>0</v>
      </c>
      <c r="CI133" s="47">
        <f t="shared" ref="CI133:CI145" si="223">CG133+BW133+BM133+BC133</f>
        <v>20150000000</v>
      </c>
      <c r="CJ133" s="47">
        <f t="shared" si="157"/>
        <v>150000000</v>
      </c>
    </row>
    <row r="134" spans="1:88" s="79" customFormat="1" ht="56.25" customHeight="1" x14ac:dyDescent="0.25">
      <c r="A134" s="19" t="s">
        <v>936</v>
      </c>
      <c r="B134" s="19" t="s">
        <v>115</v>
      </c>
      <c r="C134" s="20" t="s">
        <v>116</v>
      </c>
      <c r="D134" s="19" t="s">
        <v>223</v>
      </c>
      <c r="E134" s="19" t="s">
        <v>921</v>
      </c>
      <c r="F134" s="21" t="s">
        <v>224</v>
      </c>
      <c r="G134" s="22" t="s">
        <v>225</v>
      </c>
      <c r="H134" s="22" t="s">
        <v>226</v>
      </c>
      <c r="I134" s="22" t="s">
        <v>922</v>
      </c>
      <c r="J134" s="22" t="s">
        <v>923</v>
      </c>
      <c r="K134" s="21">
        <v>10.08</v>
      </c>
      <c r="L134" s="21" t="s">
        <v>229</v>
      </c>
      <c r="M134" s="21">
        <v>9.08</v>
      </c>
      <c r="N134" s="21">
        <v>22</v>
      </c>
      <c r="O134" s="21" t="s">
        <v>230</v>
      </c>
      <c r="P134" s="21">
        <v>14</v>
      </c>
      <c r="Q134" s="21" t="s">
        <v>924</v>
      </c>
      <c r="R134" s="21" t="s">
        <v>925</v>
      </c>
      <c r="S134" s="21" t="s">
        <v>926</v>
      </c>
      <c r="T134" s="21" t="s">
        <v>937</v>
      </c>
      <c r="U134" s="21" t="s">
        <v>938</v>
      </c>
      <c r="V134" s="21" t="s">
        <v>938</v>
      </c>
      <c r="W134" s="21" t="s">
        <v>939</v>
      </c>
      <c r="X134" s="21" t="s">
        <v>940</v>
      </c>
      <c r="Y134" s="21" t="s">
        <v>191</v>
      </c>
      <c r="Z134" s="21" t="s">
        <v>941</v>
      </c>
      <c r="AA134" s="21" t="s">
        <v>942</v>
      </c>
      <c r="AB134" s="21" t="s">
        <v>942</v>
      </c>
      <c r="AC134" s="24"/>
      <c r="AD134" s="24" t="s">
        <v>104</v>
      </c>
      <c r="AE134" s="139" t="s">
        <v>943</v>
      </c>
      <c r="AF134" s="139"/>
      <c r="AG134" s="21" t="s">
        <v>944</v>
      </c>
      <c r="AH134" s="21"/>
      <c r="AI134" s="21"/>
      <c r="AJ134" s="21" t="s">
        <v>107</v>
      </c>
      <c r="AK134" s="21" t="s">
        <v>2450</v>
      </c>
      <c r="AL134" s="21">
        <v>35</v>
      </c>
      <c r="AM134" s="21" t="s">
        <v>108</v>
      </c>
      <c r="AN134" s="139" t="s">
        <v>235</v>
      </c>
      <c r="AO134" s="142"/>
      <c r="AP134" s="24" t="s">
        <v>110</v>
      </c>
      <c r="AQ134" s="25">
        <v>0</v>
      </c>
      <c r="AR134" s="25">
        <v>28</v>
      </c>
      <c r="AS134" s="25">
        <v>3</v>
      </c>
      <c r="AT134" s="25">
        <v>4</v>
      </c>
      <c r="AU134" s="26"/>
      <c r="AV134" s="26"/>
      <c r="AW134" s="26"/>
      <c r="AX134" s="26"/>
      <c r="AY134" s="26"/>
      <c r="AZ134" s="26"/>
      <c r="BA134" s="26"/>
      <c r="BB134" s="26"/>
      <c r="BC134" s="26">
        <f t="shared" si="219"/>
        <v>0</v>
      </c>
      <c r="BD134" s="26">
        <f t="shared" si="153"/>
        <v>0</v>
      </c>
      <c r="BE134" s="26">
        <v>60000000</v>
      </c>
      <c r="BF134" s="26"/>
      <c r="BG134" s="26"/>
      <c r="BH134" s="26"/>
      <c r="BI134" s="26"/>
      <c r="BJ134" s="26"/>
      <c r="BK134" s="26"/>
      <c r="BL134" s="26"/>
      <c r="BM134" s="26">
        <f t="shared" si="220"/>
        <v>60000000</v>
      </c>
      <c r="BN134" s="26">
        <f t="shared" si="154"/>
        <v>60000000</v>
      </c>
      <c r="BO134" s="26">
        <v>100000000</v>
      </c>
      <c r="BP134" s="26"/>
      <c r="BQ134" s="26"/>
      <c r="BR134" s="26"/>
      <c r="BS134" s="26"/>
      <c r="BT134" s="26"/>
      <c r="BU134" s="26"/>
      <c r="BV134" s="26"/>
      <c r="BW134" s="26">
        <f t="shared" si="221"/>
        <v>100000000</v>
      </c>
      <c r="BX134" s="26">
        <f t="shared" si="155"/>
        <v>100000000</v>
      </c>
      <c r="BY134" s="26">
        <v>150000000</v>
      </c>
      <c r="BZ134" s="26"/>
      <c r="CA134" s="26"/>
      <c r="CB134" s="26"/>
      <c r="CC134" s="26"/>
      <c r="CD134" s="26"/>
      <c r="CE134" s="26"/>
      <c r="CF134" s="26"/>
      <c r="CG134" s="26">
        <f t="shared" si="222"/>
        <v>150000000</v>
      </c>
      <c r="CH134" s="26">
        <f t="shared" si="156"/>
        <v>150000000</v>
      </c>
      <c r="CI134" s="26">
        <f t="shared" si="223"/>
        <v>310000000</v>
      </c>
      <c r="CJ134" s="26">
        <f t="shared" si="157"/>
        <v>310000000</v>
      </c>
    </row>
    <row r="135" spans="1:88" s="36" customFormat="1" ht="56.25" customHeight="1" x14ac:dyDescent="0.25">
      <c r="A135" s="30" t="s">
        <v>945</v>
      </c>
      <c r="B135" s="30" t="s">
        <v>115</v>
      </c>
      <c r="C135" s="31" t="s">
        <v>116</v>
      </c>
      <c r="D135" s="30" t="s">
        <v>223</v>
      </c>
      <c r="E135" s="19" t="s">
        <v>921</v>
      </c>
      <c r="F135" s="24" t="s">
        <v>224</v>
      </c>
      <c r="G135" s="28" t="s">
        <v>225</v>
      </c>
      <c r="H135" s="28" t="s">
        <v>226</v>
      </c>
      <c r="I135" s="28" t="s">
        <v>922</v>
      </c>
      <c r="J135" s="28" t="s">
        <v>923</v>
      </c>
      <c r="K135" s="24">
        <v>10.08</v>
      </c>
      <c r="L135" s="24" t="s">
        <v>229</v>
      </c>
      <c r="M135" s="24">
        <v>9.08</v>
      </c>
      <c r="N135" s="24">
        <v>22</v>
      </c>
      <c r="O135" s="24" t="s">
        <v>230</v>
      </c>
      <c r="P135" s="24">
        <v>14</v>
      </c>
      <c r="Q135" s="24" t="s">
        <v>924</v>
      </c>
      <c r="R135" s="24" t="s">
        <v>925</v>
      </c>
      <c r="S135" s="24" t="s">
        <v>926</v>
      </c>
      <c r="T135" s="24" t="s">
        <v>946</v>
      </c>
      <c r="U135" s="24" t="s">
        <v>947</v>
      </c>
      <c r="V135" s="24" t="s">
        <v>947</v>
      </c>
      <c r="W135" s="24" t="s">
        <v>948</v>
      </c>
      <c r="X135" s="24" t="s">
        <v>949</v>
      </c>
      <c r="Y135" s="24" t="s">
        <v>950</v>
      </c>
      <c r="Z135" s="24" t="s">
        <v>951</v>
      </c>
      <c r="AA135" s="24" t="s">
        <v>952</v>
      </c>
      <c r="AB135" s="24" t="s">
        <v>952</v>
      </c>
      <c r="AC135" s="24"/>
      <c r="AD135" s="24" t="s">
        <v>104</v>
      </c>
      <c r="AE135" s="28" t="s">
        <v>953</v>
      </c>
      <c r="AF135" s="28"/>
      <c r="AG135" s="24" t="s">
        <v>954</v>
      </c>
      <c r="AH135" s="24"/>
      <c r="AI135" s="24"/>
      <c r="AJ135" s="24" t="s">
        <v>107</v>
      </c>
      <c r="AK135" s="21" t="s">
        <v>2450</v>
      </c>
      <c r="AL135" s="24">
        <v>44724</v>
      </c>
      <c r="AM135" s="21" t="s">
        <v>279</v>
      </c>
      <c r="AN135" s="28" t="s">
        <v>235</v>
      </c>
      <c r="AO135" s="24" t="s">
        <v>137</v>
      </c>
      <c r="AP135" s="24" t="s">
        <v>110</v>
      </c>
      <c r="AQ135" s="68">
        <v>44724</v>
      </c>
      <c r="AR135" s="68">
        <v>44724</v>
      </c>
      <c r="AS135" s="68">
        <v>44724</v>
      </c>
      <c r="AT135" s="68">
        <v>44724</v>
      </c>
      <c r="AU135" s="47"/>
      <c r="AV135" s="47">
        <v>1030177150</v>
      </c>
      <c r="AW135" s="47"/>
      <c r="AX135" s="47"/>
      <c r="AY135" s="47"/>
      <c r="AZ135" s="47"/>
      <c r="BA135" s="47"/>
      <c r="BB135" s="47"/>
      <c r="BC135" s="47">
        <f t="shared" si="219"/>
        <v>1030177150</v>
      </c>
      <c r="BD135" s="47">
        <f t="shared" si="153"/>
        <v>1030177150</v>
      </c>
      <c r="BE135" s="66"/>
      <c r="BF135" s="47">
        <v>1157635675</v>
      </c>
      <c r="BG135" s="201"/>
      <c r="BH135" s="47"/>
      <c r="BI135" s="47"/>
      <c r="BJ135" s="47"/>
      <c r="BK135" s="47"/>
      <c r="BL135" s="47"/>
      <c r="BM135" s="47">
        <f t="shared" si="220"/>
        <v>1157635675</v>
      </c>
      <c r="BN135" s="47">
        <f t="shared" si="154"/>
        <v>1157635675</v>
      </c>
      <c r="BO135" s="47"/>
      <c r="BP135" s="47">
        <v>1238084024.3027999</v>
      </c>
      <c r="BQ135" s="47"/>
      <c r="BR135" s="47"/>
      <c r="BS135" s="47"/>
      <c r="BT135" s="47"/>
      <c r="BU135" s="47"/>
      <c r="BV135" s="47"/>
      <c r="BW135" s="47">
        <f t="shared" si="221"/>
        <v>1238084024.3027999</v>
      </c>
      <c r="BX135" s="47">
        <f t="shared" si="155"/>
        <v>1238084024.3027999</v>
      </c>
      <c r="BY135" s="47"/>
      <c r="BZ135" s="47">
        <v>1324751670.0090001</v>
      </c>
      <c r="CA135" s="47"/>
      <c r="CB135" s="47"/>
      <c r="CC135" s="47"/>
      <c r="CD135" s="47"/>
      <c r="CE135" s="47"/>
      <c r="CF135" s="47"/>
      <c r="CG135" s="47">
        <f t="shared" si="222"/>
        <v>1324751670.0090001</v>
      </c>
      <c r="CH135" s="47">
        <f t="shared" si="156"/>
        <v>1324751670.0090001</v>
      </c>
      <c r="CI135" s="47">
        <f t="shared" si="223"/>
        <v>4750648519.3118</v>
      </c>
      <c r="CJ135" s="47">
        <f t="shared" si="157"/>
        <v>4750648519.3118</v>
      </c>
    </row>
    <row r="136" spans="1:88" s="36" customFormat="1" ht="56.25" customHeight="1" x14ac:dyDescent="0.25">
      <c r="A136" s="30" t="s">
        <v>955</v>
      </c>
      <c r="B136" s="30" t="s">
        <v>115</v>
      </c>
      <c r="C136" s="31" t="s">
        <v>116</v>
      </c>
      <c r="D136" s="30" t="s">
        <v>223</v>
      </c>
      <c r="E136" s="19" t="s">
        <v>921</v>
      </c>
      <c r="F136" s="24" t="s">
        <v>224</v>
      </c>
      <c r="G136" s="28" t="s">
        <v>225</v>
      </c>
      <c r="H136" s="28" t="s">
        <v>226</v>
      </c>
      <c r="I136" s="28" t="s">
        <v>922</v>
      </c>
      <c r="J136" s="28" t="s">
        <v>923</v>
      </c>
      <c r="K136" s="24">
        <v>10.08</v>
      </c>
      <c r="L136" s="24" t="s">
        <v>229</v>
      </c>
      <c r="M136" s="24">
        <v>9.08</v>
      </c>
      <c r="N136" s="24">
        <v>22</v>
      </c>
      <c r="O136" s="24" t="s">
        <v>230</v>
      </c>
      <c r="P136" s="24">
        <v>14</v>
      </c>
      <c r="Q136" s="24" t="s">
        <v>924</v>
      </c>
      <c r="R136" s="24" t="s">
        <v>925</v>
      </c>
      <c r="S136" s="24" t="s">
        <v>926</v>
      </c>
      <c r="T136" s="24" t="s">
        <v>956</v>
      </c>
      <c r="U136" s="24" t="s">
        <v>957</v>
      </c>
      <c r="V136" s="24" t="s">
        <v>957</v>
      </c>
      <c r="W136" s="24" t="s">
        <v>958</v>
      </c>
      <c r="X136" s="24" t="s">
        <v>959</v>
      </c>
      <c r="Y136" s="24" t="s">
        <v>960</v>
      </c>
      <c r="Z136" s="24" t="s">
        <v>961</v>
      </c>
      <c r="AA136" s="24" t="s">
        <v>962</v>
      </c>
      <c r="AB136" s="24" t="s">
        <v>962</v>
      </c>
      <c r="AC136" s="24"/>
      <c r="AD136" s="24" t="s">
        <v>104</v>
      </c>
      <c r="AE136" s="28" t="s">
        <v>963</v>
      </c>
      <c r="AF136" s="28"/>
      <c r="AG136" s="24" t="s">
        <v>964</v>
      </c>
      <c r="AH136" s="24"/>
      <c r="AI136" s="24"/>
      <c r="AJ136" s="24" t="s">
        <v>107</v>
      </c>
      <c r="AK136" s="21" t="s">
        <v>2450</v>
      </c>
      <c r="AL136" s="24">
        <v>700</v>
      </c>
      <c r="AM136" s="24" t="s">
        <v>108</v>
      </c>
      <c r="AN136" s="28" t="s">
        <v>235</v>
      </c>
      <c r="AO136" s="24" t="s">
        <v>137</v>
      </c>
      <c r="AP136" s="24" t="s">
        <v>110</v>
      </c>
      <c r="AQ136" s="68">
        <v>0</v>
      </c>
      <c r="AR136" s="68">
        <f>175+175</f>
        <v>350</v>
      </c>
      <c r="AS136" s="68">
        <v>175</v>
      </c>
      <c r="AT136" s="68">
        <v>175</v>
      </c>
      <c r="AU136" s="47"/>
      <c r="AV136" s="47"/>
      <c r="AW136" s="47"/>
      <c r="AX136" s="47"/>
      <c r="AY136" s="47"/>
      <c r="AZ136" s="47"/>
      <c r="BA136" s="47"/>
      <c r="BB136" s="47"/>
      <c r="BC136" s="47">
        <f t="shared" si="219"/>
        <v>0</v>
      </c>
      <c r="BD136" s="47">
        <f t="shared" si="153"/>
        <v>0</v>
      </c>
      <c r="BE136" s="47">
        <v>490000000</v>
      </c>
      <c r="BF136" s="47"/>
      <c r="BG136" s="47"/>
      <c r="BH136" s="47"/>
      <c r="BI136" s="47"/>
      <c r="BJ136" s="47"/>
      <c r="BK136" s="47"/>
      <c r="BL136" s="47"/>
      <c r="BM136" s="47">
        <f t="shared" si="220"/>
        <v>490000000</v>
      </c>
      <c r="BN136" s="47">
        <f t="shared" si="154"/>
        <v>490000000</v>
      </c>
      <c r="BO136" s="47">
        <v>600000000</v>
      </c>
      <c r="BP136" s="47"/>
      <c r="BQ136" s="47"/>
      <c r="BR136" s="47"/>
      <c r="BS136" s="47"/>
      <c r="BT136" s="47"/>
      <c r="BU136" s="47"/>
      <c r="BV136" s="47"/>
      <c r="BW136" s="47">
        <f t="shared" si="221"/>
        <v>600000000</v>
      </c>
      <c r="BX136" s="47">
        <f t="shared" si="155"/>
        <v>600000000</v>
      </c>
      <c r="BY136" s="47">
        <v>550000000</v>
      </c>
      <c r="BZ136" s="47"/>
      <c r="CA136" s="47"/>
      <c r="CB136" s="47"/>
      <c r="CC136" s="47"/>
      <c r="CD136" s="47"/>
      <c r="CE136" s="47"/>
      <c r="CF136" s="47"/>
      <c r="CG136" s="47">
        <f t="shared" si="222"/>
        <v>550000000</v>
      </c>
      <c r="CH136" s="47">
        <f t="shared" si="156"/>
        <v>550000000</v>
      </c>
      <c r="CI136" s="47">
        <f t="shared" si="223"/>
        <v>1640000000</v>
      </c>
      <c r="CJ136" s="47">
        <f t="shared" si="157"/>
        <v>1640000000</v>
      </c>
    </row>
    <row r="137" spans="1:88" s="36" customFormat="1" ht="56.25" customHeight="1" x14ac:dyDescent="0.25">
      <c r="A137" s="30" t="s">
        <v>965</v>
      </c>
      <c r="B137" s="30" t="s">
        <v>115</v>
      </c>
      <c r="C137" s="31" t="s">
        <v>116</v>
      </c>
      <c r="D137" s="30" t="s">
        <v>223</v>
      </c>
      <c r="E137" s="19" t="s">
        <v>921</v>
      </c>
      <c r="F137" s="24" t="s">
        <v>224</v>
      </c>
      <c r="G137" s="28" t="s">
        <v>225</v>
      </c>
      <c r="H137" s="28" t="s">
        <v>226</v>
      </c>
      <c r="I137" s="28" t="s">
        <v>966</v>
      </c>
      <c r="J137" s="33" t="s">
        <v>967</v>
      </c>
      <c r="K137" s="24">
        <v>102.72</v>
      </c>
      <c r="L137" s="24" t="s">
        <v>229</v>
      </c>
      <c r="M137" s="24">
        <v>104</v>
      </c>
      <c r="N137" s="24">
        <v>22</v>
      </c>
      <c r="O137" s="24" t="s">
        <v>230</v>
      </c>
      <c r="P137" s="24">
        <v>15</v>
      </c>
      <c r="Q137" s="24" t="s">
        <v>968</v>
      </c>
      <c r="R137" s="24" t="s">
        <v>925</v>
      </c>
      <c r="S137" s="24" t="s">
        <v>926</v>
      </c>
      <c r="T137" s="24" t="s">
        <v>969</v>
      </c>
      <c r="U137" s="24" t="s">
        <v>970</v>
      </c>
      <c r="V137" s="24" t="s">
        <v>970</v>
      </c>
      <c r="W137" s="24" t="s">
        <v>971</v>
      </c>
      <c r="X137" s="24" t="s">
        <v>972</v>
      </c>
      <c r="Y137" s="24" t="s">
        <v>102</v>
      </c>
      <c r="Z137" s="24" t="s">
        <v>973</v>
      </c>
      <c r="AA137" s="24" t="s">
        <v>974</v>
      </c>
      <c r="AB137" s="24" t="s">
        <v>974</v>
      </c>
      <c r="AC137" s="24"/>
      <c r="AD137" s="24" t="s">
        <v>104</v>
      </c>
      <c r="AE137" s="28" t="s">
        <v>975</v>
      </c>
      <c r="AF137" s="28" t="s">
        <v>2416</v>
      </c>
      <c r="AG137" s="24" t="s">
        <v>976</v>
      </c>
      <c r="AH137" s="24"/>
      <c r="AI137" s="24"/>
      <c r="AJ137" s="24" t="s">
        <v>107</v>
      </c>
      <c r="AK137" s="21" t="s">
        <v>2450</v>
      </c>
      <c r="AL137" s="24">
        <v>60841</v>
      </c>
      <c r="AM137" s="24" t="s">
        <v>279</v>
      </c>
      <c r="AN137" s="28" t="s">
        <v>235</v>
      </c>
      <c r="AO137" s="24" t="s">
        <v>137</v>
      </c>
      <c r="AP137" s="24" t="s">
        <v>332</v>
      </c>
      <c r="AQ137" s="68">
        <v>60841</v>
      </c>
      <c r="AR137" s="68">
        <v>60841</v>
      </c>
      <c r="AS137" s="168">
        <v>60841</v>
      </c>
      <c r="AT137" s="168">
        <v>60841</v>
      </c>
      <c r="AU137" s="169">
        <v>1393513698.3699999</v>
      </c>
      <c r="AV137" s="169">
        <v>1172259823.79</v>
      </c>
      <c r="AW137" s="169"/>
      <c r="AX137" s="169"/>
      <c r="AY137" s="169"/>
      <c r="AZ137" s="169"/>
      <c r="BA137" s="169"/>
      <c r="BB137" s="169"/>
      <c r="BC137" s="169">
        <f t="shared" si="219"/>
        <v>2565773522.1599998</v>
      </c>
      <c r="BD137" s="169">
        <f t="shared" si="153"/>
        <v>2565773522.1599998</v>
      </c>
      <c r="BE137" s="47">
        <v>631012898.57000005</v>
      </c>
      <c r="BF137" s="47">
        <v>1003685840</v>
      </c>
      <c r="BG137" s="201"/>
      <c r="BH137" s="47"/>
      <c r="BI137" s="47"/>
      <c r="BJ137" s="47"/>
      <c r="BK137" s="47"/>
      <c r="BL137" s="47"/>
      <c r="BM137" s="47">
        <f t="shared" si="220"/>
        <v>1634698738.5700002</v>
      </c>
      <c r="BN137" s="47">
        <f t="shared" si="154"/>
        <v>1634698738.5700002</v>
      </c>
      <c r="BO137" s="47">
        <v>629455814.51999998</v>
      </c>
      <c r="BP137" s="47">
        <v>1134910355.6108999</v>
      </c>
      <c r="BQ137" s="47"/>
      <c r="BR137" s="47"/>
      <c r="BS137" s="47"/>
      <c r="BT137" s="47"/>
      <c r="BU137" s="47">
        <v>2000000000</v>
      </c>
      <c r="BV137" s="47"/>
      <c r="BW137" s="47">
        <f t="shared" si="221"/>
        <v>3764366170.1308999</v>
      </c>
      <c r="BX137" s="47">
        <f t="shared" si="155"/>
        <v>1764366170.1308999</v>
      </c>
      <c r="BY137" s="47">
        <v>699999999.99999988</v>
      </c>
      <c r="BZ137" s="47">
        <v>1214355697.50825</v>
      </c>
      <c r="CA137" s="47"/>
      <c r="CB137" s="47"/>
      <c r="CC137" s="47"/>
      <c r="CD137" s="47"/>
      <c r="CE137" s="47">
        <v>8000000000</v>
      </c>
      <c r="CF137" s="47"/>
      <c r="CG137" s="47">
        <f t="shared" si="222"/>
        <v>9914355697.5082493</v>
      </c>
      <c r="CH137" s="47">
        <f t="shared" si="156"/>
        <v>1914355697.5082493</v>
      </c>
      <c r="CI137" s="47">
        <f t="shared" si="223"/>
        <v>17879194128.369148</v>
      </c>
      <c r="CJ137" s="47">
        <f t="shared" si="157"/>
        <v>7879194128.3691483</v>
      </c>
    </row>
    <row r="138" spans="1:88" s="48" customFormat="1" ht="67.5" customHeight="1" x14ac:dyDescent="0.25">
      <c r="A138" s="30" t="s">
        <v>977</v>
      </c>
      <c r="B138" s="19" t="s">
        <v>115</v>
      </c>
      <c r="C138" s="183" t="s">
        <v>116</v>
      </c>
      <c r="D138" s="19" t="s">
        <v>223</v>
      </c>
      <c r="E138" s="19" t="s">
        <v>921</v>
      </c>
      <c r="F138" s="21" t="s">
        <v>224</v>
      </c>
      <c r="G138" s="22" t="s">
        <v>225</v>
      </c>
      <c r="H138" s="22" t="s">
        <v>226</v>
      </c>
      <c r="I138" s="22" t="s">
        <v>966</v>
      </c>
      <c r="J138" s="45" t="s">
        <v>978</v>
      </c>
      <c r="K138" s="21">
        <v>5.0599999999999996</v>
      </c>
      <c r="L138" s="24" t="s">
        <v>229</v>
      </c>
      <c r="M138" s="21">
        <v>4</v>
      </c>
      <c r="N138" s="21">
        <v>22</v>
      </c>
      <c r="O138" s="21" t="s">
        <v>230</v>
      </c>
      <c r="P138" s="21">
        <v>15</v>
      </c>
      <c r="Q138" s="21" t="s">
        <v>968</v>
      </c>
      <c r="R138" s="21" t="s">
        <v>925</v>
      </c>
      <c r="S138" s="21" t="s">
        <v>926</v>
      </c>
      <c r="T138" s="21" t="s">
        <v>979</v>
      </c>
      <c r="U138" s="21" t="s">
        <v>980</v>
      </c>
      <c r="V138" s="21" t="s">
        <v>980</v>
      </c>
      <c r="W138" s="21" t="s">
        <v>981</v>
      </c>
      <c r="X138" s="21" t="s">
        <v>982</v>
      </c>
      <c r="Y138" s="21" t="s">
        <v>983</v>
      </c>
      <c r="Z138" s="24" t="s">
        <v>984</v>
      </c>
      <c r="AA138" s="21">
        <v>220102805</v>
      </c>
      <c r="AB138" s="21">
        <v>220102805</v>
      </c>
      <c r="AC138" s="24">
        <v>220102800</v>
      </c>
      <c r="AD138" s="24" t="s">
        <v>104</v>
      </c>
      <c r="AE138" s="139" t="s">
        <v>985</v>
      </c>
      <c r="AF138" s="139" t="s">
        <v>2374</v>
      </c>
      <c r="AG138" s="21" t="s">
        <v>986</v>
      </c>
      <c r="AH138" s="21"/>
      <c r="AI138" s="21" t="s">
        <v>2375</v>
      </c>
      <c r="AJ138" s="21" t="s">
        <v>107</v>
      </c>
      <c r="AK138" s="21" t="s">
        <v>2450</v>
      </c>
      <c r="AL138" s="21">
        <v>30841</v>
      </c>
      <c r="AM138" s="24" t="s">
        <v>279</v>
      </c>
      <c r="AN138" s="139" t="s">
        <v>235</v>
      </c>
      <c r="AO138" s="142" t="s">
        <v>137</v>
      </c>
      <c r="AP138" s="24" t="s">
        <v>332</v>
      </c>
      <c r="AQ138" s="25">
        <v>30841</v>
      </c>
      <c r="AR138" s="25">
        <v>30841</v>
      </c>
      <c r="AS138" s="167">
        <v>30841</v>
      </c>
      <c r="AT138" s="168">
        <v>30841</v>
      </c>
      <c r="AU138" s="169"/>
      <c r="AV138" s="169"/>
      <c r="AW138" s="169"/>
      <c r="AX138" s="169"/>
      <c r="AY138" s="169">
        <v>99655642</v>
      </c>
      <c r="AZ138" s="169">
        <v>33976460207</v>
      </c>
      <c r="BA138" s="169">
        <v>0</v>
      </c>
      <c r="BB138" s="169">
        <v>107283566.52</v>
      </c>
      <c r="BC138" s="169">
        <f t="shared" si="219"/>
        <v>34183399415.52</v>
      </c>
      <c r="BD138" s="169">
        <f t="shared" si="153"/>
        <v>34183399415.52</v>
      </c>
      <c r="BE138" s="47"/>
      <c r="BF138" s="35"/>
      <c r="BG138" s="47"/>
      <c r="BH138" s="47"/>
      <c r="BI138" s="47"/>
      <c r="BJ138" s="47">
        <v>34297000000</v>
      </c>
      <c r="BK138" s="47">
        <v>7500000000</v>
      </c>
      <c r="BL138" s="47">
        <v>45000000</v>
      </c>
      <c r="BM138" s="47">
        <f t="shared" si="220"/>
        <v>41842000000</v>
      </c>
      <c r="BN138" s="47">
        <f t="shared" si="154"/>
        <v>34342000000</v>
      </c>
      <c r="BO138" s="47"/>
      <c r="BP138" s="47"/>
      <c r="BQ138" s="47"/>
      <c r="BR138" s="47"/>
      <c r="BS138" s="47"/>
      <c r="BT138" s="47">
        <v>35326000000</v>
      </c>
      <c r="BU138" s="47"/>
      <c r="BV138" s="47">
        <v>50000000</v>
      </c>
      <c r="BW138" s="47">
        <f t="shared" si="221"/>
        <v>35376000000</v>
      </c>
      <c r="BX138" s="47">
        <f t="shared" si="155"/>
        <v>35376000000</v>
      </c>
      <c r="BY138" s="47"/>
      <c r="BZ138" s="47"/>
      <c r="CA138" s="47"/>
      <c r="CB138" s="47"/>
      <c r="CC138" s="47"/>
      <c r="CD138" s="47">
        <v>35326000000</v>
      </c>
      <c r="CE138" s="47"/>
      <c r="CF138" s="47">
        <v>60000000</v>
      </c>
      <c r="CG138" s="47">
        <f t="shared" si="222"/>
        <v>35386000000</v>
      </c>
      <c r="CH138" s="47">
        <f t="shared" si="156"/>
        <v>35386000000</v>
      </c>
      <c r="CI138" s="47">
        <f t="shared" si="223"/>
        <v>146787399415.51999</v>
      </c>
      <c r="CJ138" s="47">
        <f t="shared" si="157"/>
        <v>139287399415.51999</v>
      </c>
    </row>
    <row r="139" spans="1:88" s="48" customFormat="1" ht="67.5" customHeight="1" x14ac:dyDescent="0.25">
      <c r="A139" s="30" t="s">
        <v>987</v>
      </c>
      <c r="B139" s="19" t="s">
        <v>115</v>
      </c>
      <c r="C139" s="183" t="s">
        <v>116</v>
      </c>
      <c r="D139" s="19" t="s">
        <v>223</v>
      </c>
      <c r="E139" s="19" t="s">
        <v>921</v>
      </c>
      <c r="F139" s="21" t="s">
        <v>224</v>
      </c>
      <c r="G139" s="22" t="s">
        <v>225</v>
      </c>
      <c r="H139" s="22" t="s">
        <v>226</v>
      </c>
      <c r="I139" s="22" t="s">
        <v>966</v>
      </c>
      <c r="J139" s="45" t="s">
        <v>978</v>
      </c>
      <c r="K139" s="21">
        <v>5.0599999999999996</v>
      </c>
      <c r="L139" s="24" t="s">
        <v>229</v>
      </c>
      <c r="M139" s="21">
        <v>4</v>
      </c>
      <c r="N139" s="21">
        <v>22</v>
      </c>
      <c r="O139" s="21" t="s">
        <v>230</v>
      </c>
      <c r="P139" s="21">
        <v>15</v>
      </c>
      <c r="Q139" s="21" t="s">
        <v>968</v>
      </c>
      <c r="R139" s="21" t="s">
        <v>925</v>
      </c>
      <c r="S139" s="21" t="s">
        <v>926</v>
      </c>
      <c r="T139" s="21" t="s">
        <v>988</v>
      </c>
      <c r="U139" s="21" t="s">
        <v>989</v>
      </c>
      <c r="V139" s="21" t="s">
        <v>989</v>
      </c>
      <c r="W139" s="21" t="s">
        <v>990</v>
      </c>
      <c r="X139" s="21" t="s">
        <v>991</v>
      </c>
      <c r="Y139" s="21" t="s">
        <v>102</v>
      </c>
      <c r="Z139" s="24" t="s">
        <v>992</v>
      </c>
      <c r="AA139" s="21" t="s">
        <v>993</v>
      </c>
      <c r="AB139" s="21" t="s">
        <v>993</v>
      </c>
      <c r="AC139" s="24"/>
      <c r="AD139" s="24" t="s">
        <v>104</v>
      </c>
      <c r="AE139" s="139" t="s">
        <v>994</v>
      </c>
      <c r="AF139" s="139" t="s">
        <v>2417</v>
      </c>
      <c r="AG139" s="21" t="s">
        <v>995</v>
      </c>
      <c r="AH139" s="21"/>
      <c r="AI139" s="21"/>
      <c r="AJ139" s="21" t="s">
        <v>107</v>
      </c>
      <c r="AK139" s="21" t="s">
        <v>2450</v>
      </c>
      <c r="AL139" s="21">
        <v>10285</v>
      </c>
      <c r="AM139" s="24" t="s">
        <v>279</v>
      </c>
      <c r="AN139" s="139" t="s">
        <v>235</v>
      </c>
      <c r="AO139" s="142" t="s">
        <v>137</v>
      </c>
      <c r="AP139" s="24" t="s">
        <v>332</v>
      </c>
      <c r="AQ139" s="25">
        <v>10285</v>
      </c>
      <c r="AR139" s="25">
        <v>10285</v>
      </c>
      <c r="AS139" s="167">
        <v>10285</v>
      </c>
      <c r="AT139" s="168">
        <v>10285</v>
      </c>
      <c r="AU139" s="169">
        <v>100000000</v>
      </c>
      <c r="AV139" s="169"/>
      <c r="AW139" s="169"/>
      <c r="AX139" s="169"/>
      <c r="AY139" s="169"/>
      <c r="AZ139" s="169"/>
      <c r="BA139" s="169">
        <v>10944184378</v>
      </c>
      <c r="BB139" s="169"/>
      <c r="BC139" s="169">
        <f t="shared" si="219"/>
        <v>11044184378</v>
      </c>
      <c r="BD139" s="169">
        <f t="shared" si="153"/>
        <v>100000000</v>
      </c>
      <c r="BE139" s="66"/>
      <c r="BF139" s="47">
        <v>458540433</v>
      </c>
      <c r="BG139" s="201"/>
      <c r="BH139" s="47"/>
      <c r="BI139" s="47"/>
      <c r="BJ139" s="47"/>
      <c r="BK139" s="47">
        <v>5000000000</v>
      </c>
      <c r="BL139" s="47"/>
      <c r="BM139" s="47">
        <f t="shared" si="220"/>
        <v>5458540433</v>
      </c>
      <c r="BN139" s="47">
        <f t="shared" si="154"/>
        <v>458540433</v>
      </c>
      <c r="BO139" s="47"/>
      <c r="BP139" s="47">
        <v>481477120.56220007</v>
      </c>
      <c r="BQ139" s="47"/>
      <c r="BR139" s="47"/>
      <c r="BS139" s="47"/>
      <c r="BT139" s="47"/>
      <c r="BU139" s="47">
        <v>18974671137.27</v>
      </c>
      <c r="BV139" s="47"/>
      <c r="BW139" s="47">
        <f t="shared" si="221"/>
        <v>19456148257.832199</v>
      </c>
      <c r="BX139" s="47">
        <f t="shared" si="155"/>
        <v>481477120.56219864</v>
      </c>
      <c r="BY139" s="47"/>
      <c r="BZ139" s="47">
        <v>515181205.0035001</v>
      </c>
      <c r="CA139" s="47"/>
      <c r="CB139" s="47"/>
      <c r="CC139" s="47"/>
      <c r="CD139" s="47"/>
      <c r="CE139" s="47">
        <v>11025328862.73</v>
      </c>
      <c r="CF139" s="47"/>
      <c r="CG139" s="47">
        <f t="shared" si="222"/>
        <v>11540510067.7335</v>
      </c>
      <c r="CH139" s="47">
        <f t="shared" si="156"/>
        <v>515181205.00349998</v>
      </c>
      <c r="CI139" s="47">
        <f t="shared" si="223"/>
        <v>47499383136.565697</v>
      </c>
      <c r="CJ139" s="47">
        <f t="shared" si="157"/>
        <v>1555198758.5656929</v>
      </c>
    </row>
    <row r="140" spans="1:88" s="48" customFormat="1" ht="67.5" customHeight="1" x14ac:dyDescent="0.25">
      <c r="A140" s="30" t="s">
        <v>996</v>
      </c>
      <c r="B140" s="19" t="s">
        <v>115</v>
      </c>
      <c r="C140" s="183" t="s">
        <v>116</v>
      </c>
      <c r="D140" s="19" t="s">
        <v>223</v>
      </c>
      <c r="E140" s="19" t="s">
        <v>921</v>
      </c>
      <c r="F140" s="21" t="s">
        <v>224</v>
      </c>
      <c r="G140" s="22" t="s">
        <v>225</v>
      </c>
      <c r="H140" s="22" t="s">
        <v>226</v>
      </c>
      <c r="I140" s="22" t="s">
        <v>966</v>
      </c>
      <c r="J140" s="45" t="s">
        <v>967</v>
      </c>
      <c r="K140" s="21">
        <v>102.72</v>
      </c>
      <c r="L140" s="24" t="s">
        <v>229</v>
      </c>
      <c r="M140" s="21">
        <v>104</v>
      </c>
      <c r="N140" s="21">
        <v>22</v>
      </c>
      <c r="O140" s="21" t="s">
        <v>230</v>
      </c>
      <c r="P140" s="21">
        <v>15</v>
      </c>
      <c r="Q140" s="21" t="s">
        <v>968</v>
      </c>
      <c r="R140" s="21" t="s">
        <v>925</v>
      </c>
      <c r="S140" s="21" t="s">
        <v>926</v>
      </c>
      <c r="T140" s="21" t="s">
        <v>997</v>
      </c>
      <c r="U140" s="21" t="s">
        <v>998</v>
      </c>
      <c r="V140" s="21" t="s">
        <v>998</v>
      </c>
      <c r="W140" s="21" t="s">
        <v>999</v>
      </c>
      <c r="X140" s="21" t="s">
        <v>1000</v>
      </c>
      <c r="Y140" s="21" t="s">
        <v>1001</v>
      </c>
      <c r="Z140" s="24" t="s">
        <v>1002</v>
      </c>
      <c r="AA140" s="21" t="s">
        <v>1003</v>
      </c>
      <c r="AB140" s="21" t="s">
        <v>1003</v>
      </c>
      <c r="AC140" s="24"/>
      <c r="AD140" s="24" t="s">
        <v>104</v>
      </c>
      <c r="AE140" s="139" t="s">
        <v>1004</v>
      </c>
      <c r="AF140" s="139"/>
      <c r="AG140" s="21" t="s">
        <v>1005</v>
      </c>
      <c r="AH140" s="21"/>
      <c r="AI140" s="21"/>
      <c r="AJ140" s="21" t="s">
        <v>107</v>
      </c>
      <c r="AK140" s="21" t="s">
        <v>2450</v>
      </c>
      <c r="AL140" s="21">
        <v>52</v>
      </c>
      <c r="AM140" s="21" t="s">
        <v>108</v>
      </c>
      <c r="AN140" s="139" t="s">
        <v>235</v>
      </c>
      <c r="AO140" s="142"/>
      <c r="AP140" s="24" t="s">
        <v>110</v>
      </c>
      <c r="AQ140" s="25">
        <v>0</v>
      </c>
      <c r="AR140" s="25">
        <v>10</v>
      </c>
      <c r="AS140" s="167">
        <v>21</v>
      </c>
      <c r="AT140" s="168">
        <v>21</v>
      </c>
      <c r="AU140" s="169"/>
      <c r="AV140" s="169"/>
      <c r="AW140" s="169"/>
      <c r="AX140" s="169"/>
      <c r="AY140" s="169"/>
      <c r="AZ140" s="169"/>
      <c r="BA140" s="169"/>
      <c r="BB140" s="169"/>
      <c r="BC140" s="169">
        <f t="shared" si="219"/>
        <v>0</v>
      </c>
      <c r="BD140" s="169">
        <f t="shared" si="153"/>
        <v>0</v>
      </c>
      <c r="BE140" s="47">
        <v>50000000</v>
      </c>
      <c r="BF140" s="47"/>
      <c r="BG140" s="47"/>
      <c r="BH140" s="47"/>
      <c r="BI140" s="47"/>
      <c r="BJ140" s="47"/>
      <c r="BK140" s="47"/>
      <c r="BL140" s="47"/>
      <c r="BM140" s="47">
        <f t="shared" si="220"/>
        <v>50000000</v>
      </c>
      <c r="BN140" s="47">
        <f t="shared" si="154"/>
        <v>50000000</v>
      </c>
      <c r="BO140" s="47">
        <v>50000000</v>
      </c>
      <c r="BP140" s="47"/>
      <c r="BQ140" s="47"/>
      <c r="BR140" s="47"/>
      <c r="BS140" s="47"/>
      <c r="BT140" s="47"/>
      <c r="BU140" s="47"/>
      <c r="BV140" s="47"/>
      <c r="BW140" s="47">
        <f t="shared" si="221"/>
        <v>50000000</v>
      </c>
      <c r="BX140" s="47">
        <f t="shared" si="155"/>
        <v>50000000</v>
      </c>
      <c r="BY140" s="47">
        <v>50000000</v>
      </c>
      <c r="BZ140" s="47"/>
      <c r="CA140" s="47"/>
      <c r="CB140" s="47"/>
      <c r="CC140" s="47"/>
      <c r="CD140" s="47"/>
      <c r="CE140" s="47"/>
      <c r="CF140" s="47"/>
      <c r="CG140" s="47">
        <f t="shared" si="222"/>
        <v>50000000</v>
      </c>
      <c r="CH140" s="47">
        <f t="shared" si="156"/>
        <v>50000000</v>
      </c>
      <c r="CI140" s="47">
        <f t="shared" si="223"/>
        <v>150000000</v>
      </c>
      <c r="CJ140" s="47">
        <f t="shared" si="157"/>
        <v>150000000</v>
      </c>
    </row>
    <row r="141" spans="1:88" s="48" customFormat="1" ht="67.5" customHeight="1" x14ac:dyDescent="0.25">
      <c r="A141" s="30" t="s">
        <v>1006</v>
      </c>
      <c r="B141" s="19" t="s">
        <v>115</v>
      </c>
      <c r="C141" s="183" t="s">
        <v>116</v>
      </c>
      <c r="D141" s="19" t="s">
        <v>223</v>
      </c>
      <c r="E141" s="19" t="s">
        <v>921</v>
      </c>
      <c r="F141" s="21" t="s">
        <v>224</v>
      </c>
      <c r="G141" s="22" t="s">
        <v>225</v>
      </c>
      <c r="H141" s="22" t="s">
        <v>226</v>
      </c>
      <c r="I141" s="22" t="s">
        <v>1007</v>
      </c>
      <c r="J141" s="45" t="s">
        <v>1008</v>
      </c>
      <c r="K141" s="21">
        <v>102.72</v>
      </c>
      <c r="L141" s="24" t="s">
        <v>229</v>
      </c>
      <c r="M141" s="21">
        <v>104</v>
      </c>
      <c r="N141" s="21">
        <v>22</v>
      </c>
      <c r="O141" s="21" t="s">
        <v>230</v>
      </c>
      <c r="P141" s="21">
        <v>15</v>
      </c>
      <c r="Q141" s="21" t="s">
        <v>968</v>
      </c>
      <c r="R141" s="21" t="s">
        <v>925</v>
      </c>
      <c r="S141" s="21" t="s">
        <v>926</v>
      </c>
      <c r="T141" s="21" t="s">
        <v>1009</v>
      </c>
      <c r="U141" s="21" t="s">
        <v>1010</v>
      </c>
      <c r="V141" s="21" t="s">
        <v>1010</v>
      </c>
      <c r="W141" s="21" t="s">
        <v>1011</v>
      </c>
      <c r="X141" s="21" t="s">
        <v>1012</v>
      </c>
      <c r="Y141" s="21" t="s">
        <v>1013</v>
      </c>
      <c r="Z141" s="24" t="s">
        <v>1014</v>
      </c>
      <c r="AA141" s="21" t="s">
        <v>1015</v>
      </c>
      <c r="AB141" s="21">
        <v>220106301</v>
      </c>
      <c r="AC141" s="24">
        <v>220106300</v>
      </c>
      <c r="AD141" s="24" t="s">
        <v>104</v>
      </c>
      <c r="AE141" s="139" t="s">
        <v>1016</v>
      </c>
      <c r="AF141" s="139"/>
      <c r="AG141" s="21" t="s">
        <v>1017</v>
      </c>
      <c r="AH141" s="21"/>
      <c r="AI141" s="21" t="s">
        <v>2458</v>
      </c>
      <c r="AJ141" s="21" t="s">
        <v>107</v>
      </c>
      <c r="AK141" s="21" t="s">
        <v>2450</v>
      </c>
      <c r="AL141" s="21">
        <v>2</v>
      </c>
      <c r="AM141" s="21" t="s">
        <v>108</v>
      </c>
      <c r="AN141" s="139" t="s">
        <v>235</v>
      </c>
      <c r="AO141" s="142"/>
      <c r="AP141" s="24" t="s">
        <v>110</v>
      </c>
      <c r="AQ141" s="25">
        <v>1</v>
      </c>
      <c r="AR141" s="25">
        <v>0</v>
      </c>
      <c r="AS141" s="167">
        <v>1</v>
      </c>
      <c r="AT141" s="168">
        <v>0</v>
      </c>
      <c r="AU141" s="169">
        <v>350000000</v>
      </c>
      <c r="AV141" s="169"/>
      <c r="AW141" s="169"/>
      <c r="AX141" s="169"/>
      <c r="AY141" s="169"/>
      <c r="AZ141" s="169"/>
      <c r="BA141" s="169"/>
      <c r="BB141" s="169"/>
      <c r="BC141" s="169">
        <f t="shared" si="219"/>
        <v>350000000</v>
      </c>
      <c r="BD141" s="169">
        <f t="shared" si="153"/>
        <v>350000000</v>
      </c>
      <c r="BE141" s="47"/>
      <c r="BF141" s="47"/>
      <c r="BG141" s="47"/>
      <c r="BH141" s="47"/>
      <c r="BI141" s="47"/>
      <c r="BJ141" s="47"/>
      <c r="BK141" s="47"/>
      <c r="BL141" s="47"/>
      <c r="BM141" s="47">
        <f t="shared" si="220"/>
        <v>0</v>
      </c>
      <c r="BN141" s="47">
        <f t="shared" si="154"/>
        <v>0</v>
      </c>
      <c r="BO141" s="47">
        <v>150000000</v>
      </c>
      <c r="BP141" s="47"/>
      <c r="BQ141" s="47"/>
      <c r="BR141" s="47"/>
      <c r="BS141" s="47"/>
      <c r="BT141" s="47"/>
      <c r="BU141" s="47"/>
      <c r="BV141" s="47"/>
      <c r="BW141" s="47">
        <f t="shared" si="221"/>
        <v>150000000</v>
      </c>
      <c r="BX141" s="47">
        <f t="shared" si="155"/>
        <v>150000000</v>
      </c>
      <c r="BY141" s="47"/>
      <c r="BZ141" s="47"/>
      <c r="CA141" s="47"/>
      <c r="CB141" s="47"/>
      <c r="CC141" s="47"/>
      <c r="CD141" s="47"/>
      <c r="CE141" s="47"/>
      <c r="CF141" s="47"/>
      <c r="CG141" s="47">
        <f t="shared" si="222"/>
        <v>0</v>
      </c>
      <c r="CH141" s="47">
        <f t="shared" si="156"/>
        <v>0</v>
      </c>
      <c r="CI141" s="47">
        <f t="shared" si="223"/>
        <v>500000000</v>
      </c>
      <c r="CJ141" s="47">
        <f t="shared" si="157"/>
        <v>500000000</v>
      </c>
    </row>
    <row r="142" spans="1:88" s="48" customFormat="1" ht="67.5" customHeight="1" x14ac:dyDescent="0.25">
      <c r="A142" s="30" t="s">
        <v>1018</v>
      </c>
      <c r="B142" s="19" t="s">
        <v>115</v>
      </c>
      <c r="C142" s="183" t="s">
        <v>116</v>
      </c>
      <c r="D142" s="19" t="s">
        <v>223</v>
      </c>
      <c r="E142" s="19" t="s">
        <v>921</v>
      </c>
      <c r="F142" s="21" t="s">
        <v>224</v>
      </c>
      <c r="G142" s="22" t="s">
        <v>225</v>
      </c>
      <c r="H142" s="22" t="s">
        <v>226</v>
      </c>
      <c r="I142" s="22" t="s">
        <v>1007</v>
      </c>
      <c r="J142" s="45" t="s">
        <v>1008</v>
      </c>
      <c r="K142" s="21">
        <v>102.72</v>
      </c>
      <c r="L142" s="24" t="s">
        <v>229</v>
      </c>
      <c r="M142" s="21">
        <v>104</v>
      </c>
      <c r="N142" s="21">
        <v>22</v>
      </c>
      <c r="O142" s="21" t="s">
        <v>230</v>
      </c>
      <c r="P142" s="21">
        <v>15</v>
      </c>
      <c r="Q142" s="21" t="s">
        <v>968</v>
      </c>
      <c r="R142" s="21" t="s">
        <v>925</v>
      </c>
      <c r="S142" s="21" t="s">
        <v>926</v>
      </c>
      <c r="T142" s="21" t="s">
        <v>1019</v>
      </c>
      <c r="U142" s="21" t="s">
        <v>1020</v>
      </c>
      <c r="V142" s="21" t="s">
        <v>1020</v>
      </c>
      <c r="W142" s="21" t="s">
        <v>1021</v>
      </c>
      <c r="X142" s="21" t="s">
        <v>1022</v>
      </c>
      <c r="Y142" s="21" t="s">
        <v>263</v>
      </c>
      <c r="Z142" s="24" t="s">
        <v>1023</v>
      </c>
      <c r="AA142" s="21" t="s">
        <v>1024</v>
      </c>
      <c r="AB142" s="21" t="s">
        <v>1024</v>
      </c>
      <c r="AC142" s="24"/>
      <c r="AD142" s="24" t="s">
        <v>104</v>
      </c>
      <c r="AE142" s="139" t="s">
        <v>1025</v>
      </c>
      <c r="AF142" s="139"/>
      <c r="AG142" s="21" t="s">
        <v>1026</v>
      </c>
      <c r="AH142" s="21"/>
      <c r="AI142" s="21"/>
      <c r="AJ142" s="21" t="s">
        <v>107</v>
      </c>
      <c r="AK142" s="21" t="s">
        <v>2450</v>
      </c>
      <c r="AL142" s="21">
        <v>1</v>
      </c>
      <c r="AM142" s="21" t="s">
        <v>279</v>
      </c>
      <c r="AN142" s="139" t="s">
        <v>235</v>
      </c>
      <c r="AO142" s="142"/>
      <c r="AP142" s="24" t="s">
        <v>110</v>
      </c>
      <c r="AQ142" s="25">
        <v>1</v>
      </c>
      <c r="AR142" s="25">
        <v>1</v>
      </c>
      <c r="AS142" s="167">
        <v>1</v>
      </c>
      <c r="AT142" s="168">
        <v>1</v>
      </c>
      <c r="AU142" s="169">
        <v>50000000</v>
      </c>
      <c r="AV142" s="169"/>
      <c r="AW142" s="169"/>
      <c r="AX142" s="169"/>
      <c r="AY142" s="169"/>
      <c r="AZ142" s="169"/>
      <c r="BA142" s="169"/>
      <c r="BB142" s="169"/>
      <c r="BC142" s="169">
        <f t="shared" si="219"/>
        <v>50000000</v>
      </c>
      <c r="BD142" s="169">
        <f t="shared" si="153"/>
        <v>50000000</v>
      </c>
      <c r="BE142" s="47">
        <v>350000000</v>
      </c>
      <c r="BF142" s="47"/>
      <c r="BG142" s="47"/>
      <c r="BH142" s="47"/>
      <c r="BI142" s="47"/>
      <c r="BJ142" s="47"/>
      <c r="BK142" s="47"/>
      <c r="BL142" s="47"/>
      <c r="BM142" s="47">
        <f t="shared" si="220"/>
        <v>350000000</v>
      </c>
      <c r="BN142" s="47">
        <f t="shared" si="154"/>
        <v>350000000</v>
      </c>
      <c r="BO142" s="47">
        <v>200000000</v>
      </c>
      <c r="BP142" s="47"/>
      <c r="BQ142" s="47"/>
      <c r="BR142" s="47"/>
      <c r="BS142" s="47"/>
      <c r="BT142" s="47"/>
      <c r="BU142" s="47"/>
      <c r="BV142" s="47"/>
      <c r="BW142" s="47">
        <f t="shared" si="221"/>
        <v>200000000</v>
      </c>
      <c r="BX142" s="47">
        <f t="shared" si="155"/>
        <v>200000000</v>
      </c>
      <c r="BY142" s="47">
        <v>285763247.10000002</v>
      </c>
      <c r="BZ142" s="47"/>
      <c r="CA142" s="47"/>
      <c r="CB142" s="47"/>
      <c r="CC142" s="47"/>
      <c r="CD142" s="47"/>
      <c r="CE142" s="47"/>
      <c r="CF142" s="47"/>
      <c r="CG142" s="47">
        <f t="shared" si="222"/>
        <v>285763247.10000002</v>
      </c>
      <c r="CH142" s="47">
        <f t="shared" si="156"/>
        <v>285763247.10000002</v>
      </c>
      <c r="CI142" s="47">
        <f t="shared" si="223"/>
        <v>885763247.10000002</v>
      </c>
      <c r="CJ142" s="47">
        <f t="shared" si="157"/>
        <v>885763247.10000002</v>
      </c>
    </row>
    <row r="143" spans="1:88" s="48" customFormat="1" ht="67.5" customHeight="1" x14ac:dyDescent="0.25">
      <c r="A143" s="30" t="s">
        <v>1027</v>
      </c>
      <c r="B143" s="19" t="s">
        <v>115</v>
      </c>
      <c r="C143" s="183" t="s">
        <v>116</v>
      </c>
      <c r="D143" s="19" t="s">
        <v>223</v>
      </c>
      <c r="E143" s="19" t="s">
        <v>921</v>
      </c>
      <c r="F143" s="21" t="s">
        <v>224</v>
      </c>
      <c r="G143" s="22" t="s">
        <v>225</v>
      </c>
      <c r="H143" s="22" t="s">
        <v>226</v>
      </c>
      <c r="I143" s="22" t="s">
        <v>966</v>
      </c>
      <c r="J143" s="45" t="s">
        <v>1008</v>
      </c>
      <c r="K143" s="21">
        <v>102.72</v>
      </c>
      <c r="L143" s="24" t="s">
        <v>229</v>
      </c>
      <c r="M143" s="21">
        <v>104</v>
      </c>
      <c r="N143" s="21">
        <v>22</v>
      </c>
      <c r="O143" s="21" t="s">
        <v>230</v>
      </c>
      <c r="P143" s="21">
        <v>15</v>
      </c>
      <c r="Q143" s="21" t="s">
        <v>968</v>
      </c>
      <c r="R143" s="21" t="s">
        <v>925</v>
      </c>
      <c r="S143" s="21" t="s">
        <v>926</v>
      </c>
      <c r="T143" s="21" t="s">
        <v>1028</v>
      </c>
      <c r="U143" s="21" t="s">
        <v>1029</v>
      </c>
      <c r="V143" s="21" t="s">
        <v>1029</v>
      </c>
      <c r="W143" s="21" t="s">
        <v>1030</v>
      </c>
      <c r="X143" s="21" t="s">
        <v>1031</v>
      </c>
      <c r="Y143" s="21" t="s">
        <v>1001</v>
      </c>
      <c r="Z143" s="24" t="s">
        <v>1032</v>
      </c>
      <c r="AA143" s="21" t="s">
        <v>1033</v>
      </c>
      <c r="AB143" s="21">
        <v>220107101</v>
      </c>
      <c r="AC143" s="24">
        <v>220107100</v>
      </c>
      <c r="AD143" s="24" t="s">
        <v>104</v>
      </c>
      <c r="AE143" s="22" t="s">
        <v>1034</v>
      </c>
      <c r="AF143" s="22"/>
      <c r="AG143" s="21" t="s">
        <v>1035</v>
      </c>
      <c r="AH143" s="21"/>
      <c r="AI143" s="21" t="s">
        <v>2447</v>
      </c>
      <c r="AJ143" s="21" t="s">
        <v>107</v>
      </c>
      <c r="AK143" s="21" t="s">
        <v>2450</v>
      </c>
      <c r="AL143" s="21">
        <v>475</v>
      </c>
      <c r="AM143" s="21" t="s">
        <v>279</v>
      </c>
      <c r="AN143" s="139" t="s">
        <v>235</v>
      </c>
      <c r="AO143" s="142"/>
      <c r="AP143" s="24" t="s">
        <v>110</v>
      </c>
      <c r="AQ143" s="25">
        <v>475</v>
      </c>
      <c r="AR143" s="25">
        <v>475</v>
      </c>
      <c r="AS143" s="167">
        <v>475</v>
      </c>
      <c r="AT143" s="168">
        <v>475</v>
      </c>
      <c r="AU143" s="169"/>
      <c r="AV143" s="169">
        <v>299168090479.13995</v>
      </c>
      <c r="AW143" s="169"/>
      <c r="AX143" s="169"/>
      <c r="AY143" s="169"/>
      <c r="AZ143" s="169"/>
      <c r="BA143" s="169"/>
      <c r="BB143" s="169"/>
      <c r="BC143" s="169">
        <f t="shared" si="219"/>
        <v>299168090479.13995</v>
      </c>
      <c r="BD143" s="169">
        <f t="shared" si="153"/>
        <v>299168090479.13995</v>
      </c>
      <c r="BE143" s="47"/>
      <c r="BF143" s="47">
        <v>317598058075.90002</v>
      </c>
      <c r="BG143" s="47"/>
      <c r="BH143" s="47"/>
      <c r="BI143" s="47"/>
      <c r="BJ143" s="47"/>
      <c r="BK143" s="47"/>
      <c r="BL143" s="47"/>
      <c r="BM143" s="47">
        <f t="shared" si="220"/>
        <v>317598058075.90002</v>
      </c>
      <c r="BN143" s="47">
        <f t="shared" si="154"/>
        <v>317598058075.90002</v>
      </c>
      <c r="BO143" s="47"/>
      <c r="BP143" s="47">
        <v>339785282225.32404</v>
      </c>
      <c r="BQ143" s="47"/>
      <c r="BR143" s="47"/>
      <c r="BS143" s="47"/>
      <c r="BT143" s="47"/>
      <c r="BU143" s="47"/>
      <c r="BV143" s="47"/>
      <c r="BW143" s="47">
        <f t="shared" si="221"/>
        <v>339785282225.32404</v>
      </c>
      <c r="BX143" s="47">
        <f t="shared" si="155"/>
        <v>339785282225.32404</v>
      </c>
      <c r="BY143" s="47"/>
      <c r="BZ143" s="47">
        <v>363570736102.47009</v>
      </c>
      <c r="CA143" s="47"/>
      <c r="CB143" s="47"/>
      <c r="CC143" s="47"/>
      <c r="CD143" s="47"/>
      <c r="CE143" s="47"/>
      <c r="CF143" s="47"/>
      <c r="CG143" s="47">
        <f t="shared" si="222"/>
        <v>363570736102.47009</v>
      </c>
      <c r="CH143" s="47">
        <f t="shared" si="156"/>
        <v>363570736102.47009</v>
      </c>
      <c r="CI143" s="47">
        <f t="shared" si="223"/>
        <v>1320122166882.8342</v>
      </c>
      <c r="CJ143" s="47">
        <f t="shared" si="157"/>
        <v>1320122166882.8342</v>
      </c>
    </row>
    <row r="144" spans="1:88" s="48" customFormat="1" ht="67.5" customHeight="1" x14ac:dyDescent="0.25">
      <c r="A144" s="30" t="s">
        <v>1036</v>
      </c>
      <c r="B144" s="19" t="s">
        <v>115</v>
      </c>
      <c r="C144" s="183" t="s">
        <v>116</v>
      </c>
      <c r="D144" s="19" t="s">
        <v>223</v>
      </c>
      <c r="E144" s="19" t="s">
        <v>921</v>
      </c>
      <c r="F144" s="21" t="s">
        <v>224</v>
      </c>
      <c r="G144" s="22" t="s">
        <v>225</v>
      </c>
      <c r="H144" s="22" t="s">
        <v>226</v>
      </c>
      <c r="I144" s="22" t="s">
        <v>966</v>
      </c>
      <c r="J144" s="45" t="s">
        <v>967</v>
      </c>
      <c r="K144" s="21">
        <v>102.72</v>
      </c>
      <c r="L144" s="24" t="s">
        <v>229</v>
      </c>
      <c r="M144" s="21">
        <v>104</v>
      </c>
      <c r="N144" s="21">
        <v>22</v>
      </c>
      <c r="O144" s="21" t="s">
        <v>230</v>
      </c>
      <c r="P144" s="21">
        <v>15</v>
      </c>
      <c r="Q144" s="21" t="s">
        <v>968</v>
      </c>
      <c r="R144" s="21" t="s">
        <v>925</v>
      </c>
      <c r="S144" s="21" t="s">
        <v>926</v>
      </c>
      <c r="T144" s="21" t="s">
        <v>1037</v>
      </c>
      <c r="U144" s="78" t="s">
        <v>1038</v>
      </c>
      <c r="V144" s="78" t="s">
        <v>1038</v>
      </c>
      <c r="W144" s="78" t="s">
        <v>1039</v>
      </c>
      <c r="X144" s="78" t="s">
        <v>1040</v>
      </c>
      <c r="Y144" s="78" t="s">
        <v>1041</v>
      </c>
      <c r="Z144" s="24" t="s">
        <v>1042</v>
      </c>
      <c r="AA144" s="21" t="s">
        <v>1043</v>
      </c>
      <c r="AB144" s="21" t="s">
        <v>1043</v>
      </c>
      <c r="AC144" s="24">
        <v>220104400</v>
      </c>
      <c r="AD144" s="24" t="s">
        <v>104</v>
      </c>
      <c r="AE144" s="22" t="s">
        <v>1044</v>
      </c>
      <c r="AF144" s="22"/>
      <c r="AG144" s="21" t="s">
        <v>1045</v>
      </c>
      <c r="AH144" s="21"/>
      <c r="AI144" s="21" t="s">
        <v>2459</v>
      </c>
      <c r="AJ144" s="21" t="s">
        <v>107</v>
      </c>
      <c r="AK144" s="21" t="s">
        <v>2450</v>
      </c>
      <c r="AL144" s="21">
        <v>50</v>
      </c>
      <c r="AM144" s="21" t="s">
        <v>279</v>
      </c>
      <c r="AN144" s="202" t="s">
        <v>235</v>
      </c>
      <c r="AO144" s="203"/>
      <c r="AP144" s="24" t="s">
        <v>110</v>
      </c>
      <c r="AQ144" s="25">
        <v>50</v>
      </c>
      <c r="AR144" s="25">
        <v>50</v>
      </c>
      <c r="AS144" s="167">
        <v>50</v>
      </c>
      <c r="AT144" s="168">
        <v>50</v>
      </c>
      <c r="AU144" s="169"/>
      <c r="AV144" s="169">
        <v>495400000</v>
      </c>
      <c r="AW144" s="169"/>
      <c r="AX144" s="169"/>
      <c r="AY144" s="169"/>
      <c r="AZ144" s="169"/>
      <c r="BA144" s="169"/>
      <c r="BB144" s="169"/>
      <c r="BC144" s="169">
        <f t="shared" si="219"/>
        <v>495400000</v>
      </c>
      <c r="BD144" s="169">
        <f t="shared" si="153"/>
        <v>495400000</v>
      </c>
      <c r="BE144" s="66"/>
      <c r="BF144" s="47">
        <v>495400000</v>
      </c>
      <c r="BG144" s="47"/>
      <c r="BH144" s="47"/>
      <c r="BI144" s="47"/>
      <c r="BJ144" s="47"/>
      <c r="BK144" s="47"/>
      <c r="BL144" s="47"/>
      <c r="BM144" s="47">
        <f t="shared" si="220"/>
        <v>495400000</v>
      </c>
      <c r="BN144" s="47">
        <f t="shared" si="154"/>
        <v>495400000</v>
      </c>
      <c r="BO144" s="47"/>
      <c r="BP144" s="47">
        <v>515868343.45950001</v>
      </c>
      <c r="BQ144" s="47"/>
      <c r="BR144" s="47"/>
      <c r="BS144" s="47"/>
      <c r="BT144" s="47"/>
      <c r="BU144" s="47"/>
      <c r="BV144" s="47"/>
      <c r="BW144" s="47">
        <f t="shared" si="221"/>
        <v>515868343.45950001</v>
      </c>
      <c r="BX144" s="47">
        <f t="shared" si="155"/>
        <v>515868343.45950001</v>
      </c>
      <c r="BY144" s="47"/>
      <c r="BZ144" s="47">
        <v>551979862.50374997</v>
      </c>
      <c r="CA144" s="47"/>
      <c r="CB144" s="47"/>
      <c r="CC144" s="47"/>
      <c r="CD144" s="47"/>
      <c r="CE144" s="47"/>
      <c r="CF144" s="47"/>
      <c r="CG144" s="47">
        <f t="shared" si="222"/>
        <v>551979862.50374997</v>
      </c>
      <c r="CH144" s="47">
        <f t="shared" si="156"/>
        <v>551979862.50374997</v>
      </c>
      <c r="CI144" s="47">
        <f t="shared" si="223"/>
        <v>2058648205.9632499</v>
      </c>
      <c r="CJ144" s="47">
        <f t="shared" si="157"/>
        <v>2058648205.9632499</v>
      </c>
    </row>
    <row r="145" spans="1:88" s="48" customFormat="1" ht="67.5" customHeight="1" x14ac:dyDescent="0.25">
      <c r="A145" s="30" t="s">
        <v>1046</v>
      </c>
      <c r="B145" s="19" t="s">
        <v>115</v>
      </c>
      <c r="C145" s="183" t="s">
        <v>116</v>
      </c>
      <c r="D145" s="19" t="s">
        <v>223</v>
      </c>
      <c r="E145" s="19" t="s">
        <v>921</v>
      </c>
      <c r="F145" s="21" t="s">
        <v>224</v>
      </c>
      <c r="G145" s="22" t="s">
        <v>225</v>
      </c>
      <c r="H145" s="22" t="s">
        <v>226</v>
      </c>
      <c r="I145" s="22" t="s">
        <v>922</v>
      </c>
      <c r="J145" s="45" t="s">
        <v>1008</v>
      </c>
      <c r="K145" s="21">
        <v>102.72</v>
      </c>
      <c r="L145" s="24" t="s">
        <v>229</v>
      </c>
      <c r="M145" s="21">
        <v>104</v>
      </c>
      <c r="N145" s="21">
        <v>22</v>
      </c>
      <c r="O145" s="21" t="s">
        <v>230</v>
      </c>
      <c r="P145" s="21">
        <v>15</v>
      </c>
      <c r="Q145" s="21" t="s">
        <v>968</v>
      </c>
      <c r="R145" s="21" t="s">
        <v>925</v>
      </c>
      <c r="S145" s="21" t="s">
        <v>926</v>
      </c>
      <c r="T145" s="21" t="s">
        <v>1047</v>
      </c>
      <c r="U145" s="172" t="s">
        <v>1048</v>
      </c>
      <c r="V145" s="172" t="s">
        <v>1048</v>
      </c>
      <c r="W145" s="172" t="s">
        <v>1049</v>
      </c>
      <c r="X145" s="172" t="s">
        <v>1050</v>
      </c>
      <c r="Y145" s="172" t="s">
        <v>931</v>
      </c>
      <c r="Z145" s="24" t="s">
        <v>1051</v>
      </c>
      <c r="AA145" s="21" t="s">
        <v>1052</v>
      </c>
      <c r="AB145" s="21">
        <v>220108401</v>
      </c>
      <c r="AC145" s="24">
        <v>220108400</v>
      </c>
      <c r="AD145" s="24" t="s">
        <v>104</v>
      </c>
      <c r="AE145" s="22" t="s">
        <v>1053</v>
      </c>
      <c r="AF145" s="22"/>
      <c r="AG145" s="21" t="s">
        <v>1054</v>
      </c>
      <c r="AH145" s="21"/>
      <c r="AI145" s="21" t="s">
        <v>2460</v>
      </c>
      <c r="AJ145" s="21" t="s">
        <v>107</v>
      </c>
      <c r="AK145" s="21" t="s">
        <v>2450</v>
      </c>
      <c r="AL145" s="21">
        <v>983</v>
      </c>
      <c r="AM145" s="21" t="s">
        <v>279</v>
      </c>
      <c r="AN145" s="204" t="s">
        <v>235</v>
      </c>
      <c r="AO145" s="162"/>
      <c r="AP145" s="24" t="s">
        <v>110</v>
      </c>
      <c r="AQ145" s="25">
        <v>983</v>
      </c>
      <c r="AR145" s="25">
        <v>983</v>
      </c>
      <c r="AS145" s="167">
        <v>983</v>
      </c>
      <c r="AT145" s="168">
        <v>983</v>
      </c>
      <c r="AU145" s="169"/>
      <c r="AV145" s="169">
        <v>511189330</v>
      </c>
      <c r="AW145" s="169"/>
      <c r="AX145" s="169"/>
      <c r="AY145" s="169"/>
      <c r="AZ145" s="169"/>
      <c r="BA145" s="169"/>
      <c r="BB145" s="169"/>
      <c r="BC145" s="169">
        <f t="shared" si="219"/>
        <v>511189330</v>
      </c>
      <c r="BD145" s="169">
        <f t="shared" si="153"/>
        <v>511189330</v>
      </c>
      <c r="BE145" s="47"/>
      <c r="BF145" s="47">
        <v>700283690</v>
      </c>
      <c r="BG145" s="201"/>
      <c r="BH145" s="47"/>
      <c r="BI145" s="47"/>
      <c r="BJ145" s="47"/>
      <c r="BK145" s="47"/>
      <c r="BL145" s="47"/>
      <c r="BM145" s="47">
        <f t="shared" si="220"/>
        <v>700283690</v>
      </c>
      <c r="BN145" s="47">
        <f t="shared" si="154"/>
        <v>700283690</v>
      </c>
      <c r="BO145" s="47"/>
      <c r="BP145" s="47">
        <v>756606903.74059999</v>
      </c>
      <c r="BQ145" s="47"/>
      <c r="BR145" s="47"/>
      <c r="BS145" s="47"/>
      <c r="BT145" s="47"/>
      <c r="BU145" s="47"/>
      <c r="BV145" s="47"/>
      <c r="BW145" s="47">
        <f t="shared" si="221"/>
        <v>756606903.74059999</v>
      </c>
      <c r="BX145" s="47">
        <f t="shared" si="155"/>
        <v>756606903.74059999</v>
      </c>
      <c r="BY145" s="47"/>
      <c r="BZ145" s="47">
        <v>809570465.00550008</v>
      </c>
      <c r="CA145" s="47"/>
      <c r="CB145" s="47"/>
      <c r="CC145" s="47"/>
      <c r="CD145" s="47"/>
      <c r="CE145" s="47"/>
      <c r="CF145" s="47"/>
      <c r="CG145" s="47">
        <f t="shared" si="222"/>
        <v>809570465.00550008</v>
      </c>
      <c r="CH145" s="47">
        <f t="shared" si="156"/>
        <v>809570465.00550008</v>
      </c>
      <c r="CI145" s="47">
        <f t="shared" si="223"/>
        <v>2777650388.7460999</v>
      </c>
      <c r="CJ145" s="47">
        <f t="shared" si="157"/>
        <v>2777650388.7460999</v>
      </c>
    </row>
    <row r="146" spans="1:88" ht="67.5" customHeight="1" x14ac:dyDescent="0.25">
      <c r="A146" s="69"/>
      <c r="B146" s="70"/>
      <c r="C146" s="184"/>
      <c r="D146" s="119"/>
      <c r="E146" s="119"/>
      <c r="F146" s="72"/>
      <c r="G146" s="73"/>
      <c r="H146" s="73"/>
      <c r="I146" s="73"/>
      <c r="J146" s="205"/>
      <c r="K146" s="72"/>
      <c r="L146" s="72"/>
      <c r="M146" s="72"/>
      <c r="N146" s="72"/>
      <c r="O146" s="72"/>
      <c r="P146" s="72"/>
      <c r="Q146" s="72"/>
      <c r="R146" s="72">
        <v>2202</v>
      </c>
      <c r="S146" s="72"/>
      <c r="T146" s="72"/>
      <c r="U146" s="173"/>
      <c r="V146" s="173"/>
      <c r="W146" s="173"/>
      <c r="X146" s="173"/>
      <c r="Y146" s="173"/>
      <c r="Z146" s="74"/>
      <c r="AA146" s="72"/>
      <c r="AB146" s="72"/>
      <c r="AC146" s="292"/>
      <c r="AD146" s="173"/>
      <c r="AE146" s="309"/>
      <c r="AF146" s="309"/>
      <c r="AG146" s="310"/>
      <c r="AH146" s="310"/>
      <c r="AI146" s="310"/>
      <c r="AJ146" s="310"/>
      <c r="AK146" s="310"/>
      <c r="AL146" s="72"/>
      <c r="AM146" s="72"/>
      <c r="AN146" s="206"/>
      <c r="AO146" s="207"/>
      <c r="AP146" s="74"/>
      <c r="AQ146" s="72"/>
      <c r="AR146" s="72"/>
      <c r="AS146" s="175"/>
      <c r="AT146" s="177"/>
      <c r="AU146" s="178">
        <f t="shared" ref="AU146:BC146" si="224">SUM(AU147:AU149)</f>
        <v>0</v>
      </c>
      <c r="AV146" s="178">
        <f t="shared" si="224"/>
        <v>0</v>
      </c>
      <c r="AW146" s="178">
        <f t="shared" si="224"/>
        <v>0</v>
      </c>
      <c r="AX146" s="178">
        <f t="shared" si="224"/>
        <v>0</v>
      </c>
      <c r="AY146" s="178">
        <f t="shared" si="224"/>
        <v>0</v>
      </c>
      <c r="AZ146" s="178">
        <f t="shared" si="224"/>
        <v>0</v>
      </c>
      <c r="BA146" s="178">
        <f t="shared" si="224"/>
        <v>0</v>
      </c>
      <c r="BB146" s="178">
        <f t="shared" si="224"/>
        <v>0</v>
      </c>
      <c r="BC146" s="178">
        <f t="shared" si="224"/>
        <v>0</v>
      </c>
      <c r="BD146" s="178">
        <f t="shared" si="153"/>
        <v>0</v>
      </c>
      <c r="BE146" s="178">
        <f t="shared" ref="BE146:BM146" si="225">SUM(BE147:BE149)</f>
        <v>0</v>
      </c>
      <c r="BF146" s="178">
        <f t="shared" si="225"/>
        <v>0</v>
      </c>
      <c r="BG146" s="178">
        <f t="shared" si="225"/>
        <v>0</v>
      </c>
      <c r="BH146" s="178">
        <f t="shared" si="225"/>
        <v>0</v>
      </c>
      <c r="BI146" s="178">
        <f t="shared" si="225"/>
        <v>0</v>
      </c>
      <c r="BJ146" s="178">
        <f t="shared" si="225"/>
        <v>0</v>
      </c>
      <c r="BK146" s="178">
        <f t="shared" si="225"/>
        <v>4266318279.5999999</v>
      </c>
      <c r="BL146" s="178">
        <f t="shared" si="225"/>
        <v>0</v>
      </c>
      <c r="BM146" s="178">
        <f t="shared" si="225"/>
        <v>4266318279.5999999</v>
      </c>
      <c r="BN146" s="178">
        <f t="shared" si="154"/>
        <v>0</v>
      </c>
      <c r="BO146" s="178">
        <f t="shared" ref="BO146:BW146" si="226">SUM(BO147:BO149)</f>
        <v>0</v>
      </c>
      <c r="BP146" s="178">
        <f t="shared" si="226"/>
        <v>0</v>
      </c>
      <c r="BQ146" s="178">
        <f t="shared" si="226"/>
        <v>0</v>
      </c>
      <c r="BR146" s="178">
        <f t="shared" si="226"/>
        <v>0</v>
      </c>
      <c r="BS146" s="178">
        <f t="shared" si="226"/>
        <v>0</v>
      </c>
      <c r="BT146" s="178">
        <f t="shared" si="226"/>
        <v>0</v>
      </c>
      <c r="BU146" s="178">
        <f t="shared" si="226"/>
        <v>8732855004.4200001</v>
      </c>
      <c r="BV146" s="178">
        <f t="shared" si="226"/>
        <v>0</v>
      </c>
      <c r="BW146" s="178">
        <f t="shared" si="226"/>
        <v>8732855004.4200001</v>
      </c>
      <c r="BX146" s="178">
        <f t="shared" si="155"/>
        <v>0</v>
      </c>
      <c r="BY146" s="178">
        <f t="shared" ref="BY146:CG146" si="227">SUM(BY147:BY149)</f>
        <v>0</v>
      </c>
      <c r="BZ146" s="178">
        <f t="shared" si="227"/>
        <v>0</v>
      </c>
      <c r="CA146" s="178">
        <f t="shared" si="227"/>
        <v>0</v>
      </c>
      <c r="CB146" s="178">
        <f t="shared" si="227"/>
        <v>0</v>
      </c>
      <c r="CC146" s="178">
        <f t="shared" si="227"/>
        <v>0</v>
      </c>
      <c r="CD146" s="178">
        <f t="shared" si="227"/>
        <v>0</v>
      </c>
      <c r="CE146" s="178">
        <f t="shared" si="227"/>
        <v>0</v>
      </c>
      <c r="CF146" s="178">
        <f t="shared" si="227"/>
        <v>0</v>
      </c>
      <c r="CG146" s="178">
        <f t="shared" si="227"/>
        <v>0</v>
      </c>
      <c r="CH146" s="178">
        <f t="shared" si="156"/>
        <v>0</v>
      </c>
      <c r="CI146" s="178">
        <f>SUM(CI147:CI149)</f>
        <v>12999173284.02</v>
      </c>
      <c r="CJ146" s="178">
        <f t="shared" si="157"/>
        <v>4.76837158203125E-7</v>
      </c>
    </row>
    <row r="147" spans="1:88" s="48" customFormat="1" ht="67.5" customHeight="1" x14ac:dyDescent="0.25">
      <c r="A147" s="30" t="s">
        <v>1055</v>
      </c>
      <c r="B147" s="19" t="s">
        <v>115</v>
      </c>
      <c r="C147" s="183" t="s">
        <v>116</v>
      </c>
      <c r="D147" s="19" t="s">
        <v>223</v>
      </c>
      <c r="E147" s="19" t="s">
        <v>921</v>
      </c>
      <c r="F147" s="21" t="s">
        <v>224</v>
      </c>
      <c r="G147" s="22" t="s">
        <v>225</v>
      </c>
      <c r="H147" s="22" t="s">
        <v>226</v>
      </c>
      <c r="I147" s="22" t="s">
        <v>227</v>
      </c>
      <c r="J147" s="45" t="s">
        <v>228</v>
      </c>
      <c r="K147" s="21">
        <v>6.78</v>
      </c>
      <c r="L147" s="24" t="s">
        <v>229</v>
      </c>
      <c r="M147" s="21">
        <v>8</v>
      </c>
      <c r="N147" s="21">
        <v>22</v>
      </c>
      <c r="O147" s="21" t="s">
        <v>230</v>
      </c>
      <c r="P147" s="21">
        <v>13</v>
      </c>
      <c r="Q147" s="21" t="s">
        <v>231</v>
      </c>
      <c r="R147" s="21" t="s">
        <v>232</v>
      </c>
      <c r="S147" s="21" t="s">
        <v>233</v>
      </c>
      <c r="T147" s="21" t="s">
        <v>1056</v>
      </c>
      <c r="U147" s="24" t="s">
        <v>1057</v>
      </c>
      <c r="V147" s="24" t="s">
        <v>1057</v>
      </c>
      <c r="W147" s="24" t="s">
        <v>1058</v>
      </c>
      <c r="X147" s="24" t="s">
        <v>1059</v>
      </c>
      <c r="Y147" s="24" t="s">
        <v>931</v>
      </c>
      <c r="Z147" s="24" t="s">
        <v>1060</v>
      </c>
      <c r="AA147" s="21" t="s">
        <v>1061</v>
      </c>
      <c r="AB147" s="21" t="s">
        <v>1061</v>
      </c>
      <c r="AC147" s="24"/>
      <c r="AD147" s="24" t="s">
        <v>104</v>
      </c>
      <c r="AE147" s="208"/>
      <c r="AF147" s="208" t="s">
        <v>2418</v>
      </c>
      <c r="AG147" s="24" t="s">
        <v>1062</v>
      </c>
      <c r="AH147" s="24"/>
      <c r="AI147" s="24"/>
      <c r="AJ147" s="24" t="s">
        <v>107</v>
      </c>
      <c r="AK147" s="21" t="s">
        <v>2450</v>
      </c>
      <c r="AL147" s="21">
        <v>3</v>
      </c>
      <c r="AM147" s="21" t="s">
        <v>108</v>
      </c>
      <c r="AN147" s="208" t="s">
        <v>235</v>
      </c>
      <c r="AO147" s="209" t="s">
        <v>137</v>
      </c>
      <c r="AP147" s="24" t="s">
        <v>138</v>
      </c>
      <c r="AQ147" s="25">
        <v>0</v>
      </c>
      <c r="AR147" s="25">
        <v>2</v>
      </c>
      <c r="AS147" s="167">
        <v>1</v>
      </c>
      <c r="AT147" s="168">
        <v>0</v>
      </c>
      <c r="AU147" s="169"/>
      <c r="AV147" s="169"/>
      <c r="AW147" s="169"/>
      <c r="AX147" s="169"/>
      <c r="AY147" s="169"/>
      <c r="AZ147" s="169"/>
      <c r="BA147" s="169"/>
      <c r="BB147" s="169"/>
      <c r="BC147" s="169">
        <f>SUM(AU147:BB147)</f>
        <v>0</v>
      </c>
      <c r="BD147" s="169">
        <f t="shared" si="153"/>
        <v>0</v>
      </c>
      <c r="BE147" s="47"/>
      <c r="BF147" s="47"/>
      <c r="BG147" s="47"/>
      <c r="BH147" s="47"/>
      <c r="BI147" s="47"/>
      <c r="BJ147" s="47"/>
      <c r="BK147" s="47">
        <v>2541708279.5999999</v>
      </c>
      <c r="BL147" s="47"/>
      <c r="BM147" s="47">
        <f>SUM(BE147:BL147)</f>
        <v>2541708279.5999999</v>
      </c>
      <c r="BN147" s="47">
        <f t="shared" si="154"/>
        <v>0</v>
      </c>
      <c r="BO147" s="47"/>
      <c r="BP147" s="47"/>
      <c r="BQ147" s="47"/>
      <c r="BR147" s="47"/>
      <c r="BS147" s="47"/>
      <c r="BT147" s="47"/>
      <c r="BU147" s="47">
        <v>8732855004.4200001</v>
      </c>
      <c r="BV147" s="47"/>
      <c r="BW147" s="47">
        <f>SUM(BO147:BV147)</f>
        <v>8732855004.4200001</v>
      </c>
      <c r="BX147" s="47">
        <f t="shared" si="155"/>
        <v>0</v>
      </c>
      <c r="BY147" s="47"/>
      <c r="BZ147" s="47"/>
      <c r="CA147" s="47"/>
      <c r="CB147" s="47"/>
      <c r="CC147" s="47"/>
      <c r="CD147" s="47"/>
      <c r="CE147" s="35"/>
      <c r="CF147" s="47"/>
      <c r="CG147" s="47">
        <f>SUM(BY147:CF147)</f>
        <v>0</v>
      </c>
      <c r="CH147" s="47">
        <f t="shared" si="156"/>
        <v>0</v>
      </c>
      <c r="CI147" s="47">
        <f>CG147+BW147+BM147+BC147</f>
        <v>11274563284.02</v>
      </c>
      <c r="CJ147" s="47">
        <f t="shared" si="157"/>
        <v>4.76837158203125E-7</v>
      </c>
    </row>
    <row r="148" spans="1:88" s="48" customFormat="1" ht="67.5" customHeight="1" x14ac:dyDescent="0.25">
      <c r="A148" s="30" t="s">
        <v>1063</v>
      </c>
      <c r="B148" s="19" t="s">
        <v>115</v>
      </c>
      <c r="C148" s="183" t="s">
        <v>116</v>
      </c>
      <c r="D148" s="19" t="s">
        <v>223</v>
      </c>
      <c r="E148" s="19" t="s">
        <v>921</v>
      </c>
      <c r="F148" s="21" t="s">
        <v>224</v>
      </c>
      <c r="G148" s="22" t="s">
        <v>225</v>
      </c>
      <c r="H148" s="22" t="s">
        <v>226</v>
      </c>
      <c r="I148" s="22" t="s">
        <v>227</v>
      </c>
      <c r="J148" s="45" t="s">
        <v>1064</v>
      </c>
      <c r="K148" s="21">
        <v>31.88</v>
      </c>
      <c r="L148" s="24" t="s">
        <v>229</v>
      </c>
      <c r="M148" s="21">
        <v>34</v>
      </c>
      <c r="N148" s="21">
        <v>22</v>
      </c>
      <c r="O148" s="21" t="s">
        <v>230</v>
      </c>
      <c r="P148" s="21">
        <v>13</v>
      </c>
      <c r="Q148" s="21" t="s">
        <v>231</v>
      </c>
      <c r="R148" s="21" t="s">
        <v>232</v>
      </c>
      <c r="S148" s="21" t="s">
        <v>233</v>
      </c>
      <c r="T148" s="21" t="s">
        <v>1065</v>
      </c>
      <c r="U148" s="21" t="s">
        <v>1066</v>
      </c>
      <c r="V148" s="21" t="s">
        <v>1066</v>
      </c>
      <c r="W148" s="21" t="s">
        <v>1067</v>
      </c>
      <c r="X148" s="21" t="s">
        <v>1068</v>
      </c>
      <c r="Y148" s="21" t="s">
        <v>234</v>
      </c>
      <c r="Z148" s="24" t="s">
        <v>1069</v>
      </c>
      <c r="AA148" s="21" t="s">
        <v>1070</v>
      </c>
      <c r="AB148" s="21" t="s">
        <v>1070</v>
      </c>
      <c r="AC148" s="24">
        <v>220207900</v>
      </c>
      <c r="AD148" s="24" t="s">
        <v>104</v>
      </c>
      <c r="AE148" s="22"/>
      <c r="AF148" s="22" t="s">
        <v>2377</v>
      </c>
      <c r="AG148" s="21" t="s">
        <v>1071</v>
      </c>
      <c r="AH148" s="21"/>
      <c r="AI148" s="21" t="s">
        <v>2378</v>
      </c>
      <c r="AJ148" s="21" t="s">
        <v>107</v>
      </c>
      <c r="AK148" s="21" t="s">
        <v>2450</v>
      </c>
      <c r="AL148" s="21">
        <v>1</v>
      </c>
      <c r="AM148" s="21" t="s">
        <v>108</v>
      </c>
      <c r="AN148" s="139" t="s">
        <v>235</v>
      </c>
      <c r="AO148" s="142" t="s">
        <v>137</v>
      </c>
      <c r="AP148" s="24" t="s">
        <v>138</v>
      </c>
      <c r="AQ148" s="25">
        <v>0</v>
      </c>
      <c r="AR148" s="25">
        <v>1</v>
      </c>
      <c r="AS148" s="167">
        <v>0</v>
      </c>
      <c r="AT148" s="168">
        <v>0</v>
      </c>
      <c r="AU148" s="169"/>
      <c r="AV148" s="169"/>
      <c r="AW148" s="169"/>
      <c r="AX148" s="169"/>
      <c r="AY148" s="169"/>
      <c r="AZ148" s="169"/>
      <c r="BA148" s="169"/>
      <c r="BB148" s="169"/>
      <c r="BC148" s="169">
        <f>SUM(AU148:BB148)</f>
        <v>0</v>
      </c>
      <c r="BD148" s="169">
        <f t="shared" si="153"/>
        <v>0</v>
      </c>
      <c r="BE148" s="47"/>
      <c r="BF148" s="47"/>
      <c r="BG148" s="47"/>
      <c r="BH148" s="47"/>
      <c r="BI148" s="47"/>
      <c r="BJ148" s="47"/>
      <c r="BK148" s="47">
        <v>1724610000</v>
      </c>
      <c r="BL148" s="47"/>
      <c r="BM148" s="47">
        <f>SUM(BE148:BL148)</f>
        <v>1724610000</v>
      </c>
      <c r="BN148" s="47">
        <f t="shared" si="154"/>
        <v>0</v>
      </c>
      <c r="BO148" s="47"/>
      <c r="BP148" s="47"/>
      <c r="BQ148" s="47"/>
      <c r="BR148" s="47"/>
      <c r="BS148" s="47"/>
      <c r="BT148" s="47"/>
      <c r="BU148" s="47"/>
      <c r="BV148" s="47"/>
      <c r="BW148" s="47">
        <f>SUM(BO148:BV148)</f>
        <v>0</v>
      </c>
      <c r="BX148" s="47">
        <f t="shared" si="155"/>
        <v>0</v>
      </c>
      <c r="BY148" s="47"/>
      <c r="BZ148" s="47"/>
      <c r="CA148" s="47"/>
      <c r="CB148" s="47"/>
      <c r="CC148" s="47"/>
      <c r="CD148" s="47"/>
      <c r="CE148" s="47"/>
      <c r="CF148" s="47"/>
      <c r="CG148" s="47">
        <f>SUM(BY148:CF148)</f>
        <v>0</v>
      </c>
      <c r="CH148" s="47">
        <f t="shared" si="156"/>
        <v>0</v>
      </c>
      <c r="CI148" s="47">
        <f>CG148+BW148+BM148+BC148</f>
        <v>1724610000</v>
      </c>
      <c r="CJ148" s="47">
        <f t="shared" si="157"/>
        <v>0</v>
      </c>
    </row>
    <row r="149" spans="1:88" ht="67.5" customHeight="1" x14ac:dyDescent="0.25">
      <c r="A149" s="84"/>
      <c r="B149" s="85"/>
      <c r="C149" s="193"/>
      <c r="D149" s="85"/>
      <c r="E149" s="85"/>
      <c r="F149" s="85"/>
      <c r="G149" s="86"/>
      <c r="H149" s="86"/>
      <c r="I149" s="86"/>
      <c r="J149" s="86"/>
      <c r="K149" s="85"/>
      <c r="L149" s="85"/>
      <c r="M149" s="85"/>
      <c r="N149" s="85"/>
      <c r="O149" s="85"/>
      <c r="P149" s="85"/>
      <c r="Q149" s="85"/>
      <c r="R149" s="85"/>
      <c r="S149" s="85"/>
      <c r="T149" s="85"/>
      <c r="U149" s="85"/>
      <c r="V149" s="85"/>
      <c r="W149" s="85"/>
      <c r="X149" s="85"/>
      <c r="Y149" s="85"/>
      <c r="Z149" s="84"/>
      <c r="AA149" s="85"/>
      <c r="AB149" s="85"/>
      <c r="AC149" s="85"/>
      <c r="AD149" s="85"/>
      <c r="AE149" s="311"/>
      <c r="AF149" s="311"/>
      <c r="AG149" s="84"/>
      <c r="AH149" s="84"/>
      <c r="AI149" s="84"/>
      <c r="AJ149" s="84"/>
      <c r="AK149" s="84"/>
      <c r="AL149" s="85"/>
      <c r="AM149" s="85"/>
      <c r="AN149" s="123"/>
      <c r="AO149" s="124"/>
      <c r="AP149" s="84"/>
      <c r="AQ149" s="85"/>
      <c r="AR149" s="85"/>
      <c r="AS149" s="85"/>
      <c r="AT149" s="85"/>
      <c r="AU149" s="210"/>
      <c r="AV149" s="210"/>
      <c r="AW149" s="210"/>
      <c r="AX149" s="210"/>
      <c r="AY149" s="210"/>
      <c r="AZ149" s="210"/>
      <c r="BA149" s="210"/>
      <c r="BB149" s="210"/>
      <c r="BC149" s="210">
        <f>SUM(AU149:BB149)</f>
        <v>0</v>
      </c>
      <c r="BD149" s="210">
        <f t="shared" si="153"/>
        <v>0</v>
      </c>
      <c r="BE149" s="210"/>
      <c r="BF149" s="210"/>
      <c r="BG149" s="210"/>
      <c r="BH149" s="210"/>
      <c r="BI149" s="210"/>
      <c r="BJ149" s="210"/>
      <c r="BK149" s="210"/>
      <c r="BL149" s="210"/>
      <c r="BM149" s="210">
        <f>SUM(BE149:BL149)</f>
        <v>0</v>
      </c>
      <c r="BN149" s="210">
        <f t="shared" si="154"/>
        <v>0</v>
      </c>
      <c r="BO149" s="210"/>
      <c r="BP149" s="210"/>
      <c r="BQ149" s="210"/>
      <c r="BR149" s="210"/>
      <c r="BS149" s="210"/>
      <c r="BT149" s="210"/>
      <c r="BU149" s="210"/>
      <c r="BV149" s="210"/>
      <c r="BW149" s="210">
        <f>SUM(BO149:BV149)</f>
        <v>0</v>
      </c>
      <c r="BX149" s="210">
        <f t="shared" si="155"/>
        <v>0</v>
      </c>
      <c r="BY149" s="210"/>
      <c r="BZ149" s="210"/>
      <c r="CA149" s="210"/>
      <c r="CB149" s="210"/>
      <c r="CC149" s="210"/>
      <c r="CD149" s="210"/>
      <c r="CE149" s="210"/>
      <c r="CF149" s="210"/>
      <c r="CG149" s="210">
        <f>SUM(BY149:CF149)</f>
        <v>0</v>
      </c>
      <c r="CH149" s="210">
        <f t="shared" si="156"/>
        <v>0</v>
      </c>
      <c r="CI149" s="210">
        <f>CG149+BW149+BM149+BC149</f>
        <v>0</v>
      </c>
      <c r="CJ149" s="210">
        <f t="shared" si="157"/>
        <v>0</v>
      </c>
    </row>
    <row r="150" spans="1:88" ht="67.5" customHeight="1" x14ac:dyDescent="0.25">
      <c r="A150" s="56"/>
      <c r="B150" s="57"/>
      <c r="C150" s="199"/>
      <c r="D150" s="58"/>
      <c r="E150" s="58"/>
      <c r="F150" s="57"/>
      <c r="G150" s="88"/>
      <c r="H150" s="88"/>
      <c r="I150" s="88"/>
      <c r="J150" s="88"/>
      <c r="K150" s="57"/>
      <c r="L150" s="56"/>
      <c r="M150" s="57"/>
      <c r="N150" s="57"/>
      <c r="O150" s="57"/>
      <c r="P150" s="57"/>
      <c r="Q150" s="57"/>
      <c r="R150" s="57"/>
      <c r="S150" s="57"/>
      <c r="T150" s="57"/>
      <c r="U150" s="57"/>
      <c r="V150" s="57"/>
      <c r="W150" s="57"/>
      <c r="X150" s="57"/>
      <c r="Y150" s="57"/>
      <c r="Z150" s="56"/>
      <c r="AA150" s="57"/>
      <c r="AB150" s="57"/>
      <c r="AC150" s="57"/>
      <c r="AD150" s="57"/>
      <c r="AE150" s="125"/>
      <c r="AF150" s="125"/>
      <c r="AG150" s="57"/>
      <c r="AH150" s="57"/>
      <c r="AI150" s="57"/>
      <c r="AJ150" s="57"/>
      <c r="AK150" s="57"/>
      <c r="AL150" s="57"/>
      <c r="AM150" s="57"/>
      <c r="AN150" s="125"/>
      <c r="AO150" s="126"/>
      <c r="AP150" s="56"/>
      <c r="AQ150" s="57"/>
      <c r="AR150" s="57"/>
      <c r="AS150" s="57"/>
      <c r="AT150" s="56"/>
      <c r="AU150" s="59">
        <f t="shared" ref="AU150:BC150" si="228">AU151</f>
        <v>13895374108.370001</v>
      </c>
      <c r="AV150" s="59">
        <f t="shared" si="228"/>
        <v>0</v>
      </c>
      <c r="AW150" s="59">
        <f t="shared" si="228"/>
        <v>6366986707</v>
      </c>
      <c r="AX150" s="59">
        <f t="shared" si="228"/>
        <v>0</v>
      </c>
      <c r="AY150" s="59">
        <f t="shared" si="228"/>
        <v>0</v>
      </c>
      <c r="AZ150" s="59">
        <f t="shared" si="228"/>
        <v>439530641</v>
      </c>
      <c r="BA150" s="59">
        <f t="shared" si="228"/>
        <v>8000000000</v>
      </c>
      <c r="BB150" s="59">
        <f t="shared" si="228"/>
        <v>0</v>
      </c>
      <c r="BC150" s="59">
        <f t="shared" si="228"/>
        <v>28701891456.370003</v>
      </c>
      <c r="BD150" s="59">
        <f t="shared" si="153"/>
        <v>20701891456.370003</v>
      </c>
      <c r="BE150" s="59">
        <f t="shared" ref="BE150:BM150" si="229">BE151</f>
        <v>14168548445.359999</v>
      </c>
      <c r="BF150" s="59">
        <f t="shared" si="229"/>
        <v>0</v>
      </c>
      <c r="BG150" s="59">
        <f t="shared" si="229"/>
        <v>6346986707</v>
      </c>
      <c r="BH150" s="59">
        <f t="shared" si="229"/>
        <v>0</v>
      </c>
      <c r="BI150" s="59">
        <f t="shared" si="229"/>
        <v>0</v>
      </c>
      <c r="BJ150" s="59">
        <f t="shared" si="229"/>
        <v>38519013192</v>
      </c>
      <c r="BK150" s="59">
        <f t="shared" si="229"/>
        <v>14044555199</v>
      </c>
      <c r="BL150" s="59">
        <f t="shared" si="229"/>
        <v>0</v>
      </c>
      <c r="BM150" s="59">
        <f t="shared" si="229"/>
        <v>73079103543.360001</v>
      </c>
      <c r="BN150" s="59">
        <f t="shared" si="154"/>
        <v>59034548344.360001</v>
      </c>
      <c r="BO150" s="59">
        <f t="shared" ref="BO150:BW150" si="230">BO151</f>
        <v>14664072282.220001</v>
      </c>
      <c r="BP150" s="59">
        <f t="shared" si="230"/>
        <v>0</v>
      </c>
      <c r="BQ150" s="59">
        <f t="shared" si="230"/>
        <v>6386986707</v>
      </c>
      <c r="BR150" s="59">
        <f t="shared" si="230"/>
        <v>0</v>
      </c>
      <c r="BS150" s="59">
        <f t="shared" si="230"/>
        <v>0</v>
      </c>
      <c r="BT150" s="59">
        <f t="shared" si="230"/>
        <v>23500943357</v>
      </c>
      <c r="BU150" s="59">
        <f t="shared" si="230"/>
        <v>5007878257</v>
      </c>
      <c r="BV150" s="59">
        <f t="shared" si="230"/>
        <v>0</v>
      </c>
      <c r="BW150" s="59">
        <f t="shared" si="230"/>
        <v>49559880603.220001</v>
      </c>
      <c r="BX150" s="59">
        <f t="shared" si="155"/>
        <v>44552002346.220001</v>
      </c>
      <c r="BY150" s="59">
        <f t="shared" ref="BY150:CG150" si="231">BY151</f>
        <v>15193697719.960001</v>
      </c>
      <c r="BZ150" s="59">
        <f t="shared" si="231"/>
        <v>0</v>
      </c>
      <c r="CA150" s="59">
        <f t="shared" si="231"/>
        <v>6366986707</v>
      </c>
      <c r="CB150" s="59">
        <f t="shared" si="231"/>
        <v>0</v>
      </c>
      <c r="CC150" s="59">
        <f t="shared" si="231"/>
        <v>0</v>
      </c>
      <c r="CD150" s="59">
        <f t="shared" si="231"/>
        <v>39405529250</v>
      </c>
      <c r="CE150" s="59">
        <f t="shared" si="231"/>
        <v>3947566544</v>
      </c>
      <c r="CF150" s="59">
        <f t="shared" si="231"/>
        <v>0</v>
      </c>
      <c r="CG150" s="59">
        <f t="shared" si="231"/>
        <v>64913780220.959999</v>
      </c>
      <c r="CH150" s="59">
        <f t="shared" si="156"/>
        <v>60966213676.959999</v>
      </c>
      <c r="CI150" s="59">
        <f>CI151</f>
        <v>216254655823.90997</v>
      </c>
      <c r="CJ150" s="59">
        <f t="shared" si="157"/>
        <v>185254655823.90997</v>
      </c>
    </row>
    <row r="151" spans="1:88" ht="67.5" customHeight="1" x14ac:dyDescent="0.25">
      <c r="A151" s="89"/>
      <c r="B151" s="60"/>
      <c r="C151" s="91"/>
      <c r="D151" s="60"/>
      <c r="E151" s="60"/>
      <c r="F151" s="60"/>
      <c r="G151" s="90"/>
      <c r="H151" s="90"/>
      <c r="I151" s="90"/>
      <c r="J151" s="90"/>
      <c r="K151" s="60"/>
      <c r="L151" s="89"/>
      <c r="M151" s="60"/>
      <c r="N151" s="60">
        <v>19</v>
      </c>
      <c r="O151" s="60"/>
      <c r="P151" s="61"/>
      <c r="Q151" s="60"/>
      <c r="R151" s="60"/>
      <c r="S151" s="60"/>
      <c r="T151" s="60"/>
      <c r="U151" s="60"/>
      <c r="V151" s="60"/>
      <c r="W151" s="60"/>
      <c r="X151" s="60"/>
      <c r="Y151" s="60"/>
      <c r="Z151" s="89"/>
      <c r="AA151" s="60"/>
      <c r="AB151" s="60"/>
      <c r="AC151" s="60"/>
      <c r="AD151" s="60"/>
      <c r="AE151" s="127"/>
      <c r="AF151" s="127"/>
      <c r="AG151" s="60"/>
      <c r="AH151" s="60"/>
      <c r="AI151" s="60"/>
      <c r="AJ151" s="60"/>
      <c r="AK151" s="60"/>
      <c r="AL151" s="60"/>
      <c r="AM151" s="60"/>
      <c r="AN151" s="127"/>
      <c r="AO151" s="128"/>
      <c r="AP151" s="89"/>
      <c r="AQ151" s="60"/>
      <c r="AR151" s="60"/>
      <c r="AS151" s="60"/>
      <c r="AT151" s="89"/>
      <c r="AU151" s="92">
        <f t="shared" ref="AU151:BC151" si="232">AU152+AU173+AU178</f>
        <v>13895374108.370001</v>
      </c>
      <c r="AV151" s="92">
        <f t="shared" si="232"/>
        <v>0</v>
      </c>
      <c r="AW151" s="92">
        <f t="shared" si="232"/>
        <v>6366986707</v>
      </c>
      <c r="AX151" s="92">
        <f t="shared" si="232"/>
        <v>0</v>
      </c>
      <c r="AY151" s="92">
        <f t="shared" si="232"/>
        <v>0</v>
      </c>
      <c r="AZ151" s="92">
        <f t="shared" si="232"/>
        <v>439530641</v>
      </c>
      <c r="BA151" s="92">
        <f t="shared" si="232"/>
        <v>8000000000</v>
      </c>
      <c r="BB151" s="92">
        <f t="shared" si="232"/>
        <v>0</v>
      </c>
      <c r="BC151" s="92">
        <f t="shared" si="232"/>
        <v>28701891456.370003</v>
      </c>
      <c r="BD151" s="92">
        <f t="shared" si="153"/>
        <v>20701891456.370003</v>
      </c>
      <c r="BE151" s="92">
        <f t="shared" ref="BE151:BM151" si="233">BE152+BE173+BE178</f>
        <v>14168548445.359999</v>
      </c>
      <c r="BF151" s="92">
        <f t="shared" si="233"/>
        <v>0</v>
      </c>
      <c r="BG151" s="92">
        <f t="shared" si="233"/>
        <v>6346986707</v>
      </c>
      <c r="BH151" s="92">
        <f t="shared" si="233"/>
        <v>0</v>
      </c>
      <c r="BI151" s="92">
        <f t="shared" si="233"/>
        <v>0</v>
      </c>
      <c r="BJ151" s="92">
        <f t="shared" si="233"/>
        <v>38519013192</v>
      </c>
      <c r="BK151" s="92">
        <f t="shared" si="233"/>
        <v>14044555199</v>
      </c>
      <c r="BL151" s="92">
        <f t="shared" si="233"/>
        <v>0</v>
      </c>
      <c r="BM151" s="92">
        <f t="shared" si="233"/>
        <v>73079103543.360001</v>
      </c>
      <c r="BN151" s="92">
        <f t="shared" si="154"/>
        <v>59034548344.360001</v>
      </c>
      <c r="BO151" s="92">
        <f t="shared" ref="BO151:BW151" si="234">BO152+BO173+BO178</f>
        <v>14664072282.220001</v>
      </c>
      <c r="BP151" s="92">
        <f t="shared" si="234"/>
        <v>0</v>
      </c>
      <c r="BQ151" s="92">
        <f t="shared" si="234"/>
        <v>6386986707</v>
      </c>
      <c r="BR151" s="92">
        <f t="shared" si="234"/>
        <v>0</v>
      </c>
      <c r="BS151" s="92">
        <f t="shared" si="234"/>
        <v>0</v>
      </c>
      <c r="BT151" s="92">
        <f t="shared" si="234"/>
        <v>23500943357</v>
      </c>
      <c r="BU151" s="92">
        <f t="shared" si="234"/>
        <v>5007878257</v>
      </c>
      <c r="BV151" s="92">
        <f t="shared" si="234"/>
        <v>0</v>
      </c>
      <c r="BW151" s="92">
        <f t="shared" si="234"/>
        <v>49559880603.220001</v>
      </c>
      <c r="BX151" s="92">
        <f t="shared" si="155"/>
        <v>44552002346.220001</v>
      </c>
      <c r="BY151" s="92">
        <f t="shared" ref="BY151:CG151" si="235">BY152+BY173+BY178</f>
        <v>15193697719.960001</v>
      </c>
      <c r="BZ151" s="92">
        <f t="shared" si="235"/>
        <v>0</v>
      </c>
      <c r="CA151" s="92">
        <f t="shared" si="235"/>
        <v>6366986707</v>
      </c>
      <c r="CB151" s="92">
        <f t="shared" si="235"/>
        <v>0</v>
      </c>
      <c r="CC151" s="92">
        <f t="shared" si="235"/>
        <v>0</v>
      </c>
      <c r="CD151" s="92">
        <f t="shared" si="235"/>
        <v>39405529250</v>
      </c>
      <c r="CE151" s="92">
        <f t="shared" si="235"/>
        <v>3947566544</v>
      </c>
      <c r="CF151" s="92">
        <f t="shared" si="235"/>
        <v>0</v>
      </c>
      <c r="CG151" s="92">
        <f t="shared" si="235"/>
        <v>64913780220.959999</v>
      </c>
      <c r="CH151" s="92">
        <f t="shared" si="156"/>
        <v>60966213676.959999</v>
      </c>
      <c r="CI151" s="92">
        <f>CI152+CI173+CI178</f>
        <v>216254655823.90997</v>
      </c>
      <c r="CJ151" s="92">
        <f t="shared" si="157"/>
        <v>185254655823.90997</v>
      </c>
    </row>
    <row r="152" spans="1:88" ht="67.5" customHeight="1" x14ac:dyDescent="0.25">
      <c r="A152" s="63"/>
      <c r="B152" s="64"/>
      <c r="C152" s="163"/>
      <c r="D152" s="64"/>
      <c r="E152" s="64"/>
      <c r="F152" s="64"/>
      <c r="G152" s="93"/>
      <c r="H152" s="93"/>
      <c r="I152" s="93"/>
      <c r="J152" s="93"/>
      <c r="K152" s="64"/>
      <c r="L152" s="63"/>
      <c r="M152" s="64"/>
      <c r="N152" s="64"/>
      <c r="O152" s="64"/>
      <c r="P152" s="64"/>
      <c r="Q152" s="64"/>
      <c r="R152" s="64">
        <v>1905</v>
      </c>
      <c r="S152" s="64"/>
      <c r="T152" s="64"/>
      <c r="U152" s="64"/>
      <c r="V152" s="64"/>
      <c r="W152" s="64"/>
      <c r="X152" s="64"/>
      <c r="Y152" s="64"/>
      <c r="Z152" s="63"/>
      <c r="AA152" s="64"/>
      <c r="AB152" s="64"/>
      <c r="AC152" s="64"/>
      <c r="AD152" s="64"/>
      <c r="AE152" s="129"/>
      <c r="AF152" s="129"/>
      <c r="AG152" s="64"/>
      <c r="AH152" s="64"/>
      <c r="AI152" s="64"/>
      <c r="AJ152" s="64"/>
      <c r="AK152" s="64"/>
      <c r="AL152" s="64"/>
      <c r="AM152" s="64"/>
      <c r="AN152" s="129"/>
      <c r="AO152" s="130"/>
      <c r="AP152" s="63"/>
      <c r="AQ152" s="64"/>
      <c r="AR152" s="64"/>
      <c r="AS152" s="64"/>
      <c r="AT152" s="63"/>
      <c r="AU152" s="65">
        <f t="shared" ref="AU152:BC152" si="236">SUM(AU153:AU172)</f>
        <v>479383747.42000002</v>
      </c>
      <c r="AV152" s="65">
        <f t="shared" si="236"/>
        <v>0</v>
      </c>
      <c r="AW152" s="65">
        <f t="shared" si="236"/>
        <v>2883808132</v>
      </c>
      <c r="AX152" s="65">
        <f t="shared" si="236"/>
        <v>0</v>
      </c>
      <c r="AY152" s="65">
        <f t="shared" si="236"/>
        <v>0</v>
      </c>
      <c r="AZ152" s="65">
        <f t="shared" si="236"/>
        <v>344670545</v>
      </c>
      <c r="BA152" s="65">
        <f t="shared" si="236"/>
        <v>0</v>
      </c>
      <c r="BB152" s="65">
        <f t="shared" si="236"/>
        <v>0</v>
      </c>
      <c r="BC152" s="65">
        <f t="shared" si="236"/>
        <v>3707862424.4200001</v>
      </c>
      <c r="BD152" s="65">
        <f t="shared" si="153"/>
        <v>3707862424.4200001</v>
      </c>
      <c r="BE152" s="65">
        <f t="shared" ref="BE152:BM152" si="237">SUM(BE153:BE172)</f>
        <v>344900000</v>
      </c>
      <c r="BF152" s="65">
        <f t="shared" si="237"/>
        <v>0</v>
      </c>
      <c r="BG152" s="65">
        <f t="shared" si="237"/>
        <v>2863808132</v>
      </c>
      <c r="BH152" s="65">
        <f t="shared" si="237"/>
        <v>0</v>
      </c>
      <c r="BI152" s="65">
        <f t="shared" si="237"/>
        <v>0</v>
      </c>
      <c r="BJ152" s="65">
        <f t="shared" si="237"/>
        <v>361904072</v>
      </c>
      <c r="BK152" s="65">
        <f t="shared" si="237"/>
        <v>0</v>
      </c>
      <c r="BL152" s="65">
        <f t="shared" si="237"/>
        <v>0</v>
      </c>
      <c r="BM152" s="65">
        <f t="shared" si="237"/>
        <v>3570612204</v>
      </c>
      <c r="BN152" s="65">
        <f t="shared" si="154"/>
        <v>3570612204</v>
      </c>
      <c r="BO152" s="65">
        <f t="shared" ref="BO152:BW152" si="238">SUM(BO153:BO172)</f>
        <v>309700000</v>
      </c>
      <c r="BP152" s="65">
        <f t="shared" si="238"/>
        <v>0</v>
      </c>
      <c r="BQ152" s="65">
        <f t="shared" si="238"/>
        <v>2903808132</v>
      </c>
      <c r="BR152" s="65">
        <f t="shared" si="238"/>
        <v>0</v>
      </c>
      <c r="BS152" s="65">
        <f t="shared" si="238"/>
        <v>0</v>
      </c>
      <c r="BT152" s="65">
        <f t="shared" si="238"/>
        <v>379999276</v>
      </c>
      <c r="BU152" s="65">
        <f t="shared" si="238"/>
        <v>3000000000</v>
      </c>
      <c r="BV152" s="65">
        <f t="shared" si="238"/>
        <v>0</v>
      </c>
      <c r="BW152" s="65">
        <f t="shared" si="238"/>
        <v>6593507408</v>
      </c>
      <c r="BX152" s="65">
        <f t="shared" si="155"/>
        <v>3593507408</v>
      </c>
      <c r="BY152" s="65">
        <f t="shared" ref="BY152:CG152" si="239">SUM(BY153:BY172)</f>
        <v>278400000</v>
      </c>
      <c r="BZ152" s="65">
        <f t="shared" si="239"/>
        <v>0</v>
      </c>
      <c r="CA152" s="65">
        <f t="shared" si="239"/>
        <v>2883808132</v>
      </c>
      <c r="CB152" s="65">
        <f t="shared" si="239"/>
        <v>0</v>
      </c>
      <c r="CC152" s="65">
        <f t="shared" si="239"/>
        <v>0</v>
      </c>
      <c r="CD152" s="65">
        <f t="shared" si="239"/>
        <v>398999240</v>
      </c>
      <c r="CE152" s="65">
        <f t="shared" si="239"/>
        <v>0</v>
      </c>
      <c r="CF152" s="65">
        <f t="shared" si="239"/>
        <v>0</v>
      </c>
      <c r="CG152" s="65">
        <f t="shared" si="239"/>
        <v>3561207372</v>
      </c>
      <c r="CH152" s="65">
        <f t="shared" si="156"/>
        <v>3561207372</v>
      </c>
      <c r="CI152" s="65">
        <f>SUM(CI153:CI172)</f>
        <v>17433189408.419998</v>
      </c>
      <c r="CJ152" s="65">
        <f t="shared" si="157"/>
        <v>14433189408.419998</v>
      </c>
    </row>
    <row r="153" spans="1:88" s="48" customFormat="1" ht="67.5" customHeight="1" x14ac:dyDescent="0.25">
      <c r="A153" s="30" t="s">
        <v>1072</v>
      </c>
      <c r="B153" s="19" t="s">
        <v>115</v>
      </c>
      <c r="C153" s="183" t="s">
        <v>116</v>
      </c>
      <c r="D153" s="19" t="s">
        <v>178</v>
      </c>
      <c r="E153" s="19" t="s">
        <v>1073</v>
      </c>
      <c r="F153" s="23" t="s">
        <v>1074</v>
      </c>
      <c r="G153" s="22" t="s">
        <v>1075</v>
      </c>
      <c r="H153" s="22" t="s">
        <v>1076</v>
      </c>
      <c r="I153" s="22" t="s">
        <v>1077</v>
      </c>
      <c r="J153" s="45" t="s">
        <v>1078</v>
      </c>
      <c r="K153" s="21">
        <v>7.3</v>
      </c>
      <c r="L153" s="24" t="s">
        <v>1079</v>
      </c>
      <c r="M153" s="21" t="s">
        <v>1080</v>
      </c>
      <c r="N153" s="21">
        <v>19</v>
      </c>
      <c r="O153" s="21" t="s">
        <v>1081</v>
      </c>
      <c r="P153" s="21">
        <v>16</v>
      </c>
      <c r="Q153" s="21" t="s">
        <v>1082</v>
      </c>
      <c r="R153" s="21">
        <v>1905</v>
      </c>
      <c r="S153" s="21" t="s">
        <v>1082</v>
      </c>
      <c r="T153" s="21" t="s">
        <v>1083</v>
      </c>
      <c r="U153" s="21">
        <v>1905015</v>
      </c>
      <c r="V153" s="21">
        <v>1905015</v>
      </c>
      <c r="W153" s="21" t="s">
        <v>283</v>
      </c>
      <c r="X153" s="21" t="s">
        <v>364</v>
      </c>
      <c r="Y153" s="21" t="s">
        <v>263</v>
      </c>
      <c r="Z153" s="24" t="s">
        <v>1084</v>
      </c>
      <c r="AA153" s="21">
        <v>190501500</v>
      </c>
      <c r="AB153" s="21">
        <v>190501500</v>
      </c>
      <c r="AC153" s="24"/>
      <c r="AD153" s="24" t="s">
        <v>104</v>
      </c>
      <c r="AE153" s="139" t="s">
        <v>1085</v>
      </c>
      <c r="AF153" s="139"/>
      <c r="AG153" s="21" t="s">
        <v>1086</v>
      </c>
      <c r="AH153" s="21"/>
      <c r="AI153" s="21"/>
      <c r="AJ153" s="21" t="s">
        <v>107</v>
      </c>
      <c r="AK153" s="21" t="s">
        <v>1087</v>
      </c>
      <c r="AL153" s="21">
        <v>1</v>
      </c>
      <c r="AM153" s="21" t="s">
        <v>108</v>
      </c>
      <c r="AN153" s="139" t="s">
        <v>1088</v>
      </c>
      <c r="AO153" s="142"/>
      <c r="AP153" s="24" t="s">
        <v>1089</v>
      </c>
      <c r="AQ153" s="25">
        <v>0</v>
      </c>
      <c r="AR153" s="25">
        <v>0</v>
      </c>
      <c r="AS153" s="167">
        <v>1</v>
      </c>
      <c r="AT153" s="168">
        <v>0</v>
      </c>
      <c r="AU153" s="169"/>
      <c r="AV153" s="169"/>
      <c r="AW153" s="169">
        <v>0</v>
      </c>
      <c r="AX153" s="169"/>
      <c r="AY153" s="169"/>
      <c r="AZ153" s="169"/>
      <c r="BA153" s="169"/>
      <c r="BB153" s="169"/>
      <c r="BC153" s="169">
        <f t="shared" ref="BC153:BC172" si="240">SUM(AU153:BB153)</f>
        <v>0</v>
      </c>
      <c r="BD153" s="169">
        <f t="shared" si="153"/>
        <v>0</v>
      </c>
      <c r="BE153" s="47"/>
      <c r="BF153" s="47"/>
      <c r="BG153" s="47">
        <v>0</v>
      </c>
      <c r="BH153" s="47"/>
      <c r="BI153" s="47"/>
      <c r="BJ153" s="47"/>
      <c r="BK153" s="47"/>
      <c r="BL153" s="47"/>
      <c r="BM153" s="47">
        <f t="shared" ref="BM153:BM172" si="241">SUM(BE153:BL153)</f>
        <v>0</v>
      </c>
      <c r="BN153" s="47">
        <f t="shared" si="154"/>
        <v>0</v>
      </c>
      <c r="BO153" s="47"/>
      <c r="BP153" s="47"/>
      <c r="BQ153" s="47">
        <v>20000000</v>
      </c>
      <c r="BR153" s="47"/>
      <c r="BS153" s="47"/>
      <c r="BT153" s="47"/>
      <c r="BU153" s="47"/>
      <c r="BV153" s="47"/>
      <c r="BW153" s="47">
        <f t="shared" ref="BW153:BW172" si="242">SUM(BO153:BV153)</f>
        <v>20000000</v>
      </c>
      <c r="BX153" s="47">
        <f t="shared" si="155"/>
        <v>20000000</v>
      </c>
      <c r="BY153" s="47"/>
      <c r="BZ153" s="47"/>
      <c r="CA153" s="47">
        <v>0</v>
      </c>
      <c r="CB153" s="47"/>
      <c r="CC153" s="47"/>
      <c r="CD153" s="47"/>
      <c r="CE153" s="47"/>
      <c r="CF153" s="47"/>
      <c r="CG153" s="47">
        <f t="shared" ref="CG153:CG172" si="243">SUM(BY153:CF153)</f>
        <v>0</v>
      </c>
      <c r="CH153" s="47">
        <f t="shared" si="156"/>
        <v>0</v>
      </c>
      <c r="CI153" s="47">
        <f t="shared" ref="CI153:CI172" si="244">CG153+BW153+BM153+BC153</f>
        <v>20000000</v>
      </c>
      <c r="CJ153" s="47">
        <f t="shared" si="157"/>
        <v>20000000</v>
      </c>
    </row>
    <row r="154" spans="1:88" s="48" customFormat="1" ht="67.5" customHeight="1" x14ac:dyDescent="0.25">
      <c r="A154" s="30" t="s">
        <v>1090</v>
      </c>
      <c r="B154" s="19" t="s">
        <v>115</v>
      </c>
      <c r="C154" s="183" t="s">
        <v>116</v>
      </c>
      <c r="D154" s="19" t="s">
        <v>178</v>
      </c>
      <c r="E154" s="19" t="s">
        <v>1073</v>
      </c>
      <c r="F154" s="23" t="s">
        <v>1074</v>
      </c>
      <c r="G154" s="22" t="s">
        <v>1075</v>
      </c>
      <c r="H154" s="22" t="s">
        <v>1076</v>
      </c>
      <c r="I154" s="22" t="s">
        <v>1077</v>
      </c>
      <c r="J154" s="45" t="s">
        <v>1078</v>
      </c>
      <c r="K154" s="21">
        <v>7.3</v>
      </c>
      <c r="L154" s="24" t="s">
        <v>1079</v>
      </c>
      <c r="M154" s="21" t="s">
        <v>1080</v>
      </c>
      <c r="N154" s="21">
        <v>19</v>
      </c>
      <c r="O154" s="21" t="s">
        <v>1081</v>
      </c>
      <c r="P154" s="21">
        <v>16</v>
      </c>
      <c r="Q154" s="21" t="s">
        <v>1082</v>
      </c>
      <c r="R154" s="21">
        <v>1905</v>
      </c>
      <c r="S154" s="21" t="s">
        <v>1082</v>
      </c>
      <c r="T154" s="21" t="s">
        <v>1091</v>
      </c>
      <c r="U154" s="21">
        <v>1905022</v>
      </c>
      <c r="V154" s="21">
        <v>1905022</v>
      </c>
      <c r="W154" s="21" t="s">
        <v>1092</v>
      </c>
      <c r="X154" s="21" t="s">
        <v>1093</v>
      </c>
      <c r="Y154" s="21" t="s">
        <v>566</v>
      </c>
      <c r="Z154" s="24" t="s">
        <v>1094</v>
      </c>
      <c r="AA154" s="21">
        <v>190502200</v>
      </c>
      <c r="AB154" s="21">
        <v>190502200</v>
      </c>
      <c r="AC154" s="24"/>
      <c r="AD154" s="24" t="s">
        <v>104</v>
      </c>
      <c r="AE154" s="139" t="s">
        <v>1095</v>
      </c>
      <c r="AF154" s="139"/>
      <c r="AG154" s="21" t="s">
        <v>1096</v>
      </c>
      <c r="AH154" s="21"/>
      <c r="AI154" s="21"/>
      <c r="AJ154" s="21" t="s">
        <v>107</v>
      </c>
      <c r="AK154" s="21" t="s">
        <v>1087</v>
      </c>
      <c r="AL154" s="21">
        <v>4</v>
      </c>
      <c r="AM154" s="21" t="s">
        <v>108</v>
      </c>
      <c r="AN154" s="139" t="s">
        <v>1088</v>
      </c>
      <c r="AO154" s="142"/>
      <c r="AP154" s="24" t="s">
        <v>1097</v>
      </c>
      <c r="AQ154" s="25">
        <v>1</v>
      </c>
      <c r="AR154" s="25">
        <v>1</v>
      </c>
      <c r="AS154" s="167">
        <v>1</v>
      </c>
      <c r="AT154" s="168">
        <v>1</v>
      </c>
      <c r="AU154" s="169"/>
      <c r="AV154" s="169"/>
      <c r="AW154" s="169">
        <v>80000000</v>
      </c>
      <c r="AX154" s="169"/>
      <c r="AY154" s="169"/>
      <c r="AZ154" s="169"/>
      <c r="BA154" s="169"/>
      <c r="BB154" s="169"/>
      <c r="BC154" s="169">
        <f t="shared" si="240"/>
        <v>80000000</v>
      </c>
      <c r="BD154" s="169">
        <f t="shared" si="153"/>
        <v>80000000</v>
      </c>
      <c r="BE154" s="47"/>
      <c r="BF154" s="47"/>
      <c r="BG154" s="47">
        <v>60000000</v>
      </c>
      <c r="BH154" s="47"/>
      <c r="BI154" s="47"/>
      <c r="BJ154" s="47"/>
      <c r="BK154" s="47"/>
      <c r="BL154" s="47"/>
      <c r="BM154" s="47">
        <f t="shared" si="241"/>
        <v>60000000</v>
      </c>
      <c r="BN154" s="47">
        <f t="shared" si="154"/>
        <v>60000000</v>
      </c>
      <c r="BO154" s="47"/>
      <c r="BP154" s="47"/>
      <c r="BQ154" s="47">
        <v>80000000</v>
      </c>
      <c r="BR154" s="47"/>
      <c r="BS154" s="47"/>
      <c r="BT154" s="47"/>
      <c r="BU154" s="47"/>
      <c r="BV154" s="47"/>
      <c r="BW154" s="47">
        <f t="shared" si="242"/>
        <v>80000000</v>
      </c>
      <c r="BX154" s="47">
        <f t="shared" si="155"/>
        <v>80000000</v>
      </c>
      <c r="BY154" s="47"/>
      <c r="BZ154" s="47"/>
      <c r="CA154" s="47">
        <v>80000000</v>
      </c>
      <c r="CB154" s="47"/>
      <c r="CC154" s="47"/>
      <c r="CD154" s="47"/>
      <c r="CE154" s="47"/>
      <c r="CF154" s="47"/>
      <c r="CG154" s="47">
        <f t="shared" si="243"/>
        <v>80000000</v>
      </c>
      <c r="CH154" s="47">
        <f t="shared" si="156"/>
        <v>80000000</v>
      </c>
      <c r="CI154" s="47">
        <f t="shared" si="244"/>
        <v>300000000</v>
      </c>
      <c r="CJ154" s="47">
        <f t="shared" si="157"/>
        <v>300000000</v>
      </c>
    </row>
    <row r="155" spans="1:88" s="48" customFormat="1" ht="67.5" customHeight="1" x14ac:dyDescent="0.25">
      <c r="A155" s="30" t="s">
        <v>1098</v>
      </c>
      <c r="B155" s="19" t="s">
        <v>115</v>
      </c>
      <c r="C155" s="183" t="s">
        <v>116</v>
      </c>
      <c r="D155" s="19" t="s">
        <v>178</v>
      </c>
      <c r="E155" s="19" t="s">
        <v>1073</v>
      </c>
      <c r="F155" s="23" t="s">
        <v>1074</v>
      </c>
      <c r="G155" s="22" t="s">
        <v>1075</v>
      </c>
      <c r="H155" s="22" t="s">
        <v>1076</v>
      </c>
      <c r="I155" s="22" t="s">
        <v>1077</v>
      </c>
      <c r="J155" s="45" t="s">
        <v>1099</v>
      </c>
      <c r="K155" s="21">
        <v>3.8</v>
      </c>
      <c r="L155" s="24" t="s">
        <v>1100</v>
      </c>
      <c r="M155" s="21" t="s">
        <v>1101</v>
      </c>
      <c r="N155" s="21">
        <v>19</v>
      </c>
      <c r="O155" s="21" t="s">
        <v>1081</v>
      </c>
      <c r="P155" s="21">
        <v>16</v>
      </c>
      <c r="Q155" s="21" t="s">
        <v>1082</v>
      </c>
      <c r="R155" s="21">
        <v>1905</v>
      </c>
      <c r="S155" s="21" t="s">
        <v>1082</v>
      </c>
      <c r="T155" s="21" t="s">
        <v>1102</v>
      </c>
      <c r="U155" s="21">
        <v>1905020</v>
      </c>
      <c r="V155" s="21">
        <v>1905020</v>
      </c>
      <c r="W155" s="21" t="s">
        <v>1103</v>
      </c>
      <c r="X155" s="21" t="s">
        <v>1104</v>
      </c>
      <c r="Y155" s="21" t="s">
        <v>566</v>
      </c>
      <c r="Z155" s="24" t="s">
        <v>1105</v>
      </c>
      <c r="AA155" s="21">
        <v>190502000</v>
      </c>
      <c r="AB155" s="21">
        <v>190502000</v>
      </c>
      <c r="AC155" s="24"/>
      <c r="AD155" s="24" t="s">
        <v>104</v>
      </c>
      <c r="AE155" s="139" t="s">
        <v>1106</v>
      </c>
      <c r="AF155" s="139"/>
      <c r="AG155" s="21" t="s">
        <v>1107</v>
      </c>
      <c r="AH155" s="21"/>
      <c r="AI155" s="21"/>
      <c r="AJ155" s="21" t="s">
        <v>134</v>
      </c>
      <c r="AK155" s="21" t="s">
        <v>1087</v>
      </c>
      <c r="AL155" s="21">
        <v>4</v>
      </c>
      <c r="AM155" s="21" t="s">
        <v>108</v>
      </c>
      <c r="AN155" s="139" t="s">
        <v>1088</v>
      </c>
      <c r="AO155" s="142"/>
      <c r="AP155" s="24" t="s">
        <v>1097</v>
      </c>
      <c r="AQ155" s="25">
        <v>1</v>
      </c>
      <c r="AR155" s="25">
        <v>1</v>
      </c>
      <c r="AS155" s="167">
        <v>1</v>
      </c>
      <c r="AT155" s="168">
        <v>1</v>
      </c>
      <c r="AU155" s="169"/>
      <c r="AV155" s="169"/>
      <c r="AW155" s="169">
        <v>80000000</v>
      </c>
      <c r="AX155" s="169"/>
      <c r="AY155" s="169"/>
      <c r="AZ155" s="169"/>
      <c r="BA155" s="169"/>
      <c r="BB155" s="169"/>
      <c r="BC155" s="169">
        <f t="shared" si="240"/>
        <v>80000000</v>
      </c>
      <c r="BD155" s="169">
        <f t="shared" si="153"/>
        <v>80000000</v>
      </c>
      <c r="BE155" s="47"/>
      <c r="BF155" s="47"/>
      <c r="BG155" s="47">
        <v>80000000</v>
      </c>
      <c r="BH155" s="47"/>
      <c r="BI155" s="47"/>
      <c r="BJ155" s="47"/>
      <c r="BK155" s="47"/>
      <c r="BL155" s="47"/>
      <c r="BM155" s="47">
        <f t="shared" si="241"/>
        <v>80000000</v>
      </c>
      <c r="BN155" s="47">
        <f t="shared" si="154"/>
        <v>80000000</v>
      </c>
      <c r="BO155" s="47"/>
      <c r="BP155" s="47"/>
      <c r="BQ155" s="47">
        <v>80000000</v>
      </c>
      <c r="BR155" s="47"/>
      <c r="BS155" s="47"/>
      <c r="BT155" s="47"/>
      <c r="BU155" s="47"/>
      <c r="BV155" s="47"/>
      <c r="BW155" s="47">
        <f t="shared" si="242"/>
        <v>80000000</v>
      </c>
      <c r="BX155" s="47">
        <f t="shared" si="155"/>
        <v>80000000</v>
      </c>
      <c r="BY155" s="47"/>
      <c r="BZ155" s="47"/>
      <c r="CA155" s="47">
        <v>80000000</v>
      </c>
      <c r="CB155" s="47"/>
      <c r="CC155" s="47"/>
      <c r="CD155" s="47"/>
      <c r="CE155" s="47"/>
      <c r="CF155" s="47"/>
      <c r="CG155" s="47">
        <f t="shared" si="243"/>
        <v>80000000</v>
      </c>
      <c r="CH155" s="47">
        <f t="shared" si="156"/>
        <v>80000000</v>
      </c>
      <c r="CI155" s="47">
        <f t="shared" si="244"/>
        <v>320000000</v>
      </c>
      <c r="CJ155" s="47">
        <f t="shared" si="157"/>
        <v>320000000</v>
      </c>
    </row>
    <row r="156" spans="1:88" s="48" customFormat="1" ht="67.5" customHeight="1" x14ac:dyDescent="0.25">
      <c r="A156" s="30" t="s">
        <v>1108</v>
      </c>
      <c r="B156" s="19" t="s">
        <v>115</v>
      </c>
      <c r="C156" s="183" t="s">
        <v>116</v>
      </c>
      <c r="D156" s="19" t="s">
        <v>178</v>
      </c>
      <c r="E156" s="19" t="s">
        <v>1073</v>
      </c>
      <c r="F156" s="23" t="s">
        <v>1074</v>
      </c>
      <c r="G156" s="22" t="s">
        <v>1075</v>
      </c>
      <c r="H156" s="22" t="s">
        <v>1076</v>
      </c>
      <c r="I156" s="22" t="s">
        <v>1109</v>
      </c>
      <c r="J156" s="45" t="s">
        <v>1110</v>
      </c>
      <c r="K156" s="21">
        <v>24.1</v>
      </c>
      <c r="L156" s="24" t="s">
        <v>1079</v>
      </c>
      <c r="M156" s="21">
        <v>20</v>
      </c>
      <c r="N156" s="21">
        <v>19</v>
      </c>
      <c r="O156" s="21" t="s">
        <v>1081</v>
      </c>
      <c r="P156" s="21">
        <v>16</v>
      </c>
      <c r="Q156" s="21" t="s">
        <v>1082</v>
      </c>
      <c r="R156" s="21">
        <v>1905</v>
      </c>
      <c r="S156" s="21" t="s">
        <v>1082</v>
      </c>
      <c r="T156" s="21" t="s">
        <v>1111</v>
      </c>
      <c r="U156" s="21">
        <v>1905024</v>
      </c>
      <c r="V156" s="21">
        <v>1905024</v>
      </c>
      <c r="W156" s="21" t="s">
        <v>1112</v>
      </c>
      <c r="X156" s="21" t="s">
        <v>1113</v>
      </c>
      <c r="Y156" s="21" t="s">
        <v>566</v>
      </c>
      <c r="Z156" s="24" t="s">
        <v>1114</v>
      </c>
      <c r="AA156" s="21">
        <v>190502402</v>
      </c>
      <c r="AB156" s="21">
        <v>190502402</v>
      </c>
      <c r="AC156" s="24"/>
      <c r="AD156" s="24" t="s">
        <v>104</v>
      </c>
      <c r="AE156" s="139" t="s">
        <v>1115</v>
      </c>
      <c r="AF156" s="139"/>
      <c r="AG156" s="21" t="s">
        <v>1116</v>
      </c>
      <c r="AH156" s="21"/>
      <c r="AI156" s="21"/>
      <c r="AJ156" s="21" t="s">
        <v>107</v>
      </c>
      <c r="AK156" s="21" t="s">
        <v>1087</v>
      </c>
      <c r="AL156" s="21">
        <v>4</v>
      </c>
      <c r="AM156" s="21" t="s">
        <v>108</v>
      </c>
      <c r="AN156" s="139" t="s">
        <v>1088</v>
      </c>
      <c r="AO156" s="142"/>
      <c r="AP156" s="24" t="s">
        <v>1097</v>
      </c>
      <c r="AQ156" s="25">
        <v>1</v>
      </c>
      <c r="AR156" s="25">
        <v>1</v>
      </c>
      <c r="AS156" s="167">
        <v>1</v>
      </c>
      <c r="AT156" s="168">
        <v>1</v>
      </c>
      <c r="AU156" s="169"/>
      <c r="AV156" s="169"/>
      <c r="AW156" s="169">
        <v>82878497</v>
      </c>
      <c r="AX156" s="169"/>
      <c r="AY156" s="169"/>
      <c r="AZ156" s="169"/>
      <c r="BA156" s="169"/>
      <c r="BB156" s="169"/>
      <c r="BC156" s="169">
        <f t="shared" si="240"/>
        <v>82878497</v>
      </c>
      <c r="BD156" s="169">
        <f t="shared" si="153"/>
        <v>82878497</v>
      </c>
      <c r="BE156" s="47"/>
      <c r="BF156" s="47"/>
      <c r="BG156" s="47">
        <v>82878497</v>
      </c>
      <c r="BH156" s="47"/>
      <c r="BI156" s="47"/>
      <c r="BJ156" s="47"/>
      <c r="BK156" s="47"/>
      <c r="BL156" s="47"/>
      <c r="BM156" s="47">
        <f t="shared" si="241"/>
        <v>82878497</v>
      </c>
      <c r="BN156" s="47">
        <f t="shared" si="154"/>
        <v>82878497</v>
      </c>
      <c r="BO156" s="47"/>
      <c r="BP156" s="47"/>
      <c r="BQ156" s="47">
        <v>82878497</v>
      </c>
      <c r="BR156" s="47"/>
      <c r="BS156" s="47"/>
      <c r="BT156" s="47"/>
      <c r="BU156" s="47"/>
      <c r="BV156" s="47"/>
      <c r="BW156" s="47">
        <f t="shared" si="242"/>
        <v>82878497</v>
      </c>
      <c r="BX156" s="47">
        <f t="shared" si="155"/>
        <v>82878497</v>
      </c>
      <c r="BY156" s="47"/>
      <c r="BZ156" s="47"/>
      <c r="CA156" s="47">
        <v>82878497</v>
      </c>
      <c r="CB156" s="47"/>
      <c r="CC156" s="47"/>
      <c r="CD156" s="47"/>
      <c r="CE156" s="47"/>
      <c r="CF156" s="47"/>
      <c r="CG156" s="47">
        <f t="shared" si="243"/>
        <v>82878497</v>
      </c>
      <c r="CH156" s="47">
        <f t="shared" si="156"/>
        <v>82878497</v>
      </c>
      <c r="CI156" s="47">
        <f t="shared" si="244"/>
        <v>331513988</v>
      </c>
      <c r="CJ156" s="47">
        <f t="shared" si="157"/>
        <v>331513988</v>
      </c>
    </row>
    <row r="157" spans="1:88" s="48" customFormat="1" ht="67.5" customHeight="1" x14ac:dyDescent="0.25">
      <c r="A157" s="30" t="s">
        <v>1117</v>
      </c>
      <c r="B157" s="19" t="s">
        <v>115</v>
      </c>
      <c r="C157" s="183" t="s">
        <v>116</v>
      </c>
      <c r="D157" s="19" t="s">
        <v>178</v>
      </c>
      <c r="E157" s="19" t="s">
        <v>1073</v>
      </c>
      <c r="F157" s="23" t="s">
        <v>1074</v>
      </c>
      <c r="G157" s="22" t="s">
        <v>1075</v>
      </c>
      <c r="H157" s="22" t="s">
        <v>1076</v>
      </c>
      <c r="I157" s="22" t="s">
        <v>1109</v>
      </c>
      <c r="J157" s="45" t="s">
        <v>1118</v>
      </c>
      <c r="K157" s="21">
        <v>15.1</v>
      </c>
      <c r="L157" s="24" t="s">
        <v>1119</v>
      </c>
      <c r="M157" s="21">
        <v>11</v>
      </c>
      <c r="N157" s="21">
        <v>19</v>
      </c>
      <c r="O157" s="21" t="s">
        <v>1081</v>
      </c>
      <c r="P157" s="21">
        <v>16</v>
      </c>
      <c r="Q157" s="21" t="s">
        <v>1082</v>
      </c>
      <c r="R157" s="21">
        <v>1905</v>
      </c>
      <c r="S157" s="21" t="s">
        <v>1082</v>
      </c>
      <c r="T157" s="21" t="s">
        <v>1120</v>
      </c>
      <c r="U157" s="21">
        <v>1905054</v>
      </c>
      <c r="V157" s="21">
        <v>1905054</v>
      </c>
      <c r="W157" s="21" t="s">
        <v>1121</v>
      </c>
      <c r="X157" s="21" t="s">
        <v>1122</v>
      </c>
      <c r="Y157" s="21" t="s">
        <v>486</v>
      </c>
      <c r="Z157" s="24" t="s">
        <v>1123</v>
      </c>
      <c r="AA157" s="21">
        <v>190505400</v>
      </c>
      <c r="AB157" s="21">
        <v>190505400</v>
      </c>
      <c r="AC157" s="24"/>
      <c r="AD157" s="24" t="s">
        <v>104</v>
      </c>
      <c r="AE157" s="139" t="s">
        <v>1124</v>
      </c>
      <c r="AF157" s="139"/>
      <c r="AG157" s="21" t="s">
        <v>1125</v>
      </c>
      <c r="AH157" s="21"/>
      <c r="AI157" s="21"/>
      <c r="AJ157" s="21" t="s">
        <v>107</v>
      </c>
      <c r="AK157" s="21" t="s">
        <v>1087</v>
      </c>
      <c r="AL157" s="21">
        <v>4</v>
      </c>
      <c r="AM157" s="21" t="s">
        <v>108</v>
      </c>
      <c r="AN157" s="139" t="s">
        <v>1088</v>
      </c>
      <c r="AO157" s="142"/>
      <c r="AP157" s="24" t="s">
        <v>1097</v>
      </c>
      <c r="AQ157" s="25">
        <v>1</v>
      </c>
      <c r="AR157" s="25">
        <v>1</v>
      </c>
      <c r="AS157" s="167">
        <v>1</v>
      </c>
      <c r="AT157" s="168">
        <v>1</v>
      </c>
      <c r="AU157" s="169"/>
      <c r="AV157" s="169"/>
      <c r="AW157" s="169">
        <v>75000000</v>
      </c>
      <c r="AX157" s="169"/>
      <c r="AY157" s="169"/>
      <c r="AZ157" s="169"/>
      <c r="BA157" s="169"/>
      <c r="BB157" s="169"/>
      <c r="BC157" s="169">
        <f t="shared" si="240"/>
        <v>75000000</v>
      </c>
      <c r="BD157" s="169">
        <f t="shared" si="153"/>
        <v>75000000</v>
      </c>
      <c r="BE157" s="47"/>
      <c r="BF157" s="47"/>
      <c r="BG157" s="47">
        <v>75000000</v>
      </c>
      <c r="BH157" s="47"/>
      <c r="BI157" s="47"/>
      <c r="BJ157" s="47"/>
      <c r="BK157" s="47"/>
      <c r="BL157" s="47"/>
      <c r="BM157" s="47">
        <f t="shared" si="241"/>
        <v>75000000</v>
      </c>
      <c r="BN157" s="47">
        <f t="shared" si="154"/>
        <v>75000000</v>
      </c>
      <c r="BO157" s="47"/>
      <c r="BP157" s="47"/>
      <c r="BQ157" s="47">
        <v>75000000</v>
      </c>
      <c r="BR157" s="47"/>
      <c r="BS157" s="47"/>
      <c r="BT157" s="47"/>
      <c r="BU157" s="47"/>
      <c r="BV157" s="47"/>
      <c r="BW157" s="47">
        <f t="shared" si="242"/>
        <v>75000000</v>
      </c>
      <c r="BX157" s="47">
        <f t="shared" si="155"/>
        <v>75000000</v>
      </c>
      <c r="BY157" s="47"/>
      <c r="BZ157" s="47"/>
      <c r="CA157" s="47">
        <v>75000000</v>
      </c>
      <c r="CB157" s="47"/>
      <c r="CC157" s="47"/>
      <c r="CD157" s="47"/>
      <c r="CE157" s="47"/>
      <c r="CF157" s="47"/>
      <c r="CG157" s="47">
        <f t="shared" si="243"/>
        <v>75000000</v>
      </c>
      <c r="CH157" s="47">
        <f t="shared" si="156"/>
        <v>75000000</v>
      </c>
      <c r="CI157" s="47">
        <f t="shared" si="244"/>
        <v>300000000</v>
      </c>
      <c r="CJ157" s="47">
        <f t="shared" si="157"/>
        <v>300000000</v>
      </c>
    </row>
    <row r="158" spans="1:88" s="79" customFormat="1" ht="70.5" customHeight="1" x14ac:dyDescent="0.25">
      <c r="A158" s="30" t="s">
        <v>1126</v>
      </c>
      <c r="B158" s="19" t="s">
        <v>115</v>
      </c>
      <c r="C158" s="183" t="s">
        <v>116</v>
      </c>
      <c r="D158" s="19" t="s">
        <v>178</v>
      </c>
      <c r="E158" s="19" t="s">
        <v>1073</v>
      </c>
      <c r="F158" s="23" t="s">
        <v>1074</v>
      </c>
      <c r="G158" s="22" t="s">
        <v>1075</v>
      </c>
      <c r="H158" s="22" t="s">
        <v>1076</v>
      </c>
      <c r="I158" s="22" t="s">
        <v>1109</v>
      </c>
      <c r="J158" s="45" t="s">
        <v>1127</v>
      </c>
      <c r="K158" s="21">
        <v>13.2</v>
      </c>
      <c r="L158" s="24" t="s">
        <v>1119</v>
      </c>
      <c r="M158" s="21">
        <v>7</v>
      </c>
      <c r="N158" s="21">
        <v>19</v>
      </c>
      <c r="O158" s="21" t="s">
        <v>1081</v>
      </c>
      <c r="P158" s="21">
        <v>16</v>
      </c>
      <c r="Q158" s="21" t="s">
        <v>1082</v>
      </c>
      <c r="R158" s="21">
        <v>1905</v>
      </c>
      <c r="S158" s="21" t="s">
        <v>1082</v>
      </c>
      <c r="T158" s="21" t="s">
        <v>1128</v>
      </c>
      <c r="U158" s="21">
        <v>1905028</v>
      </c>
      <c r="V158" s="21">
        <v>1905028</v>
      </c>
      <c r="W158" s="21" t="s">
        <v>1129</v>
      </c>
      <c r="X158" s="21" t="s">
        <v>1130</v>
      </c>
      <c r="Y158" s="21" t="s">
        <v>566</v>
      </c>
      <c r="Z158" s="21" t="s">
        <v>1131</v>
      </c>
      <c r="AA158" s="21">
        <v>190502800</v>
      </c>
      <c r="AB158" s="21">
        <v>190502800</v>
      </c>
      <c r="AC158" s="24"/>
      <c r="AD158" s="24" t="s">
        <v>104</v>
      </c>
      <c r="AE158" s="139" t="s">
        <v>1132</v>
      </c>
      <c r="AF158" s="139"/>
      <c r="AG158" s="21" t="s">
        <v>1133</v>
      </c>
      <c r="AH158" s="21"/>
      <c r="AI158" s="21"/>
      <c r="AJ158" s="21" t="s">
        <v>107</v>
      </c>
      <c r="AK158" s="21" t="s">
        <v>1087</v>
      </c>
      <c r="AL158" s="21">
        <v>4</v>
      </c>
      <c r="AM158" s="21" t="s">
        <v>108</v>
      </c>
      <c r="AN158" s="139" t="s">
        <v>1088</v>
      </c>
      <c r="AO158" s="142"/>
      <c r="AP158" s="24" t="s">
        <v>110</v>
      </c>
      <c r="AQ158" s="25">
        <v>1</v>
      </c>
      <c r="AR158" s="25">
        <v>1</v>
      </c>
      <c r="AS158" s="167">
        <v>1</v>
      </c>
      <c r="AT158" s="168">
        <v>1</v>
      </c>
      <c r="AU158" s="169">
        <v>435383747.42000002</v>
      </c>
      <c r="AV158" s="169"/>
      <c r="AW158" s="169"/>
      <c r="AX158" s="169"/>
      <c r="AY158" s="169"/>
      <c r="AZ158" s="169"/>
      <c r="BA158" s="169"/>
      <c r="BB158" s="169"/>
      <c r="BC158" s="169">
        <f t="shared" si="240"/>
        <v>435383747.42000002</v>
      </c>
      <c r="BD158" s="169">
        <f t="shared" ref="BD158:BD221" si="245">BC158-BA158</f>
        <v>435383747.42000002</v>
      </c>
      <c r="BE158" s="47">
        <v>300000000</v>
      </c>
      <c r="BF158" s="47"/>
      <c r="BG158" s="47"/>
      <c r="BH158" s="47"/>
      <c r="BI158" s="47"/>
      <c r="BJ158" s="47"/>
      <c r="BK158" s="47"/>
      <c r="BL158" s="47"/>
      <c r="BM158" s="47">
        <f t="shared" si="241"/>
        <v>300000000</v>
      </c>
      <c r="BN158" s="47">
        <f t="shared" ref="BN158:BN221" si="246">BM158-BK158</f>
        <v>300000000</v>
      </c>
      <c r="BO158" s="47">
        <v>250000000</v>
      </c>
      <c r="BP158" s="47"/>
      <c r="BQ158" s="47"/>
      <c r="BR158" s="47"/>
      <c r="BS158" s="47"/>
      <c r="BT158" s="47"/>
      <c r="BU158" s="47"/>
      <c r="BV158" s="47"/>
      <c r="BW158" s="47">
        <f t="shared" si="242"/>
        <v>250000000</v>
      </c>
      <c r="BX158" s="47">
        <f t="shared" ref="BX158:BX221" si="247">BW158-BU158</f>
        <v>250000000</v>
      </c>
      <c r="BY158" s="47">
        <v>200000000</v>
      </c>
      <c r="BZ158" s="47"/>
      <c r="CA158" s="47"/>
      <c r="CB158" s="47"/>
      <c r="CC158" s="47"/>
      <c r="CD158" s="47"/>
      <c r="CE158" s="47"/>
      <c r="CF158" s="47"/>
      <c r="CG158" s="47">
        <f t="shared" si="243"/>
        <v>200000000</v>
      </c>
      <c r="CH158" s="47">
        <f t="shared" ref="CH158:CH221" si="248">CG158-CE158</f>
        <v>200000000</v>
      </c>
      <c r="CI158" s="47">
        <f t="shared" si="244"/>
        <v>1185383747.4200001</v>
      </c>
      <c r="CJ158" s="47">
        <f t="shared" ref="CJ158:CJ221" si="249">CI158-CE158-BU158-BK158-BA158</f>
        <v>1185383747.4200001</v>
      </c>
    </row>
    <row r="159" spans="1:88" s="48" customFormat="1" ht="67.5" customHeight="1" x14ac:dyDescent="0.25">
      <c r="A159" s="30" t="s">
        <v>1134</v>
      </c>
      <c r="B159" s="19" t="s">
        <v>115</v>
      </c>
      <c r="C159" s="183" t="s">
        <v>116</v>
      </c>
      <c r="D159" s="19" t="s">
        <v>178</v>
      </c>
      <c r="E159" s="19" t="s">
        <v>1073</v>
      </c>
      <c r="F159" s="23" t="s">
        <v>1074</v>
      </c>
      <c r="G159" s="22" t="s">
        <v>1075</v>
      </c>
      <c r="H159" s="22" t="s">
        <v>1076</v>
      </c>
      <c r="I159" s="22" t="s">
        <v>1135</v>
      </c>
      <c r="J159" s="45" t="s">
        <v>1136</v>
      </c>
      <c r="K159" s="21">
        <v>179.5</v>
      </c>
      <c r="L159" s="24" t="s">
        <v>1137</v>
      </c>
      <c r="M159" s="21">
        <v>170</v>
      </c>
      <c r="N159" s="21">
        <v>19</v>
      </c>
      <c r="O159" s="21" t="s">
        <v>1081</v>
      </c>
      <c r="P159" s="21">
        <v>16</v>
      </c>
      <c r="Q159" s="21" t="s">
        <v>1082</v>
      </c>
      <c r="R159" s="21">
        <v>1905</v>
      </c>
      <c r="S159" s="21" t="s">
        <v>1082</v>
      </c>
      <c r="T159" s="21" t="s">
        <v>1138</v>
      </c>
      <c r="U159" s="21">
        <v>1905023</v>
      </c>
      <c r="V159" s="21">
        <v>1905023</v>
      </c>
      <c r="W159" s="21" t="s">
        <v>1139</v>
      </c>
      <c r="X159" s="21" t="s">
        <v>1140</v>
      </c>
      <c r="Y159" s="21" t="s">
        <v>566</v>
      </c>
      <c r="Z159" s="24" t="s">
        <v>1141</v>
      </c>
      <c r="AA159" s="21">
        <v>190502300</v>
      </c>
      <c r="AB159" s="21">
        <v>190502300</v>
      </c>
      <c r="AC159" s="24"/>
      <c r="AD159" s="24" t="s">
        <v>104</v>
      </c>
      <c r="AE159" s="139" t="s">
        <v>1142</v>
      </c>
      <c r="AF159" s="139"/>
      <c r="AG159" s="21" t="s">
        <v>1143</v>
      </c>
      <c r="AH159" s="21"/>
      <c r="AI159" s="21"/>
      <c r="AJ159" s="21" t="s">
        <v>107</v>
      </c>
      <c r="AK159" s="21" t="s">
        <v>1087</v>
      </c>
      <c r="AL159" s="21">
        <v>4</v>
      </c>
      <c r="AM159" s="24" t="s">
        <v>108</v>
      </c>
      <c r="AN159" s="139" t="s">
        <v>1088</v>
      </c>
      <c r="AO159" s="142"/>
      <c r="AP159" s="24" t="s">
        <v>1097</v>
      </c>
      <c r="AQ159" s="25">
        <v>1</v>
      </c>
      <c r="AR159" s="25">
        <v>1</v>
      </c>
      <c r="AS159" s="167">
        <v>1</v>
      </c>
      <c r="AT159" s="167">
        <v>1</v>
      </c>
      <c r="AU159" s="169"/>
      <c r="AV159" s="169"/>
      <c r="AW159" s="169">
        <v>100000000</v>
      </c>
      <c r="AX159" s="169"/>
      <c r="AY159" s="169"/>
      <c r="AZ159" s="169"/>
      <c r="BA159" s="169"/>
      <c r="BB159" s="169"/>
      <c r="BC159" s="169">
        <f t="shared" si="240"/>
        <v>100000000</v>
      </c>
      <c r="BD159" s="169">
        <f t="shared" si="245"/>
        <v>100000000</v>
      </c>
      <c r="BE159" s="47"/>
      <c r="BF159" s="47"/>
      <c r="BG159" s="47">
        <v>100000000</v>
      </c>
      <c r="BH159" s="47"/>
      <c r="BI159" s="47"/>
      <c r="BJ159" s="47"/>
      <c r="BK159" s="47"/>
      <c r="BL159" s="47"/>
      <c r="BM159" s="47">
        <f t="shared" si="241"/>
        <v>100000000</v>
      </c>
      <c r="BN159" s="47">
        <f t="shared" si="246"/>
        <v>100000000</v>
      </c>
      <c r="BO159" s="47"/>
      <c r="BP159" s="47"/>
      <c r="BQ159" s="47">
        <v>100000000</v>
      </c>
      <c r="BR159" s="47"/>
      <c r="BS159" s="47"/>
      <c r="BT159" s="47"/>
      <c r="BU159" s="47"/>
      <c r="BV159" s="47"/>
      <c r="BW159" s="47">
        <f t="shared" si="242"/>
        <v>100000000</v>
      </c>
      <c r="BX159" s="47">
        <f t="shared" si="247"/>
        <v>100000000</v>
      </c>
      <c r="BY159" s="47"/>
      <c r="BZ159" s="47"/>
      <c r="CA159" s="47">
        <v>100000000</v>
      </c>
      <c r="CB159" s="47"/>
      <c r="CC159" s="47"/>
      <c r="CD159" s="47"/>
      <c r="CE159" s="47"/>
      <c r="CF159" s="47"/>
      <c r="CG159" s="47">
        <f t="shared" si="243"/>
        <v>100000000</v>
      </c>
      <c r="CH159" s="47">
        <f t="shared" si="248"/>
        <v>100000000</v>
      </c>
      <c r="CI159" s="47">
        <f t="shared" si="244"/>
        <v>400000000</v>
      </c>
      <c r="CJ159" s="47">
        <f t="shared" si="249"/>
        <v>400000000</v>
      </c>
    </row>
    <row r="160" spans="1:88" s="48" customFormat="1" ht="67.5" customHeight="1" x14ac:dyDescent="0.25">
      <c r="A160" s="30" t="s">
        <v>1144</v>
      </c>
      <c r="B160" s="19" t="s">
        <v>115</v>
      </c>
      <c r="C160" s="183" t="s">
        <v>116</v>
      </c>
      <c r="D160" s="19" t="s">
        <v>178</v>
      </c>
      <c r="E160" s="19" t="s">
        <v>1073</v>
      </c>
      <c r="F160" s="23" t="s">
        <v>1074</v>
      </c>
      <c r="G160" s="22" t="s">
        <v>1075</v>
      </c>
      <c r="H160" s="22" t="s">
        <v>1076</v>
      </c>
      <c r="I160" s="22" t="s">
        <v>1135</v>
      </c>
      <c r="J160" s="45" t="s">
        <v>1136</v>
      </c>
      <c r="K160" s="21">
        <v>179.5</v>
      </c>
      <c r="L160" s="24" t="s">
        <v>1137</v>
      </c>
      <c r="M160" s="21">
        <v>170</v>
      </c>
      <c r="N160" s="21">
        <v>19</v>
      </c>
      <c r="O160" s="21" t="s">
        <v>1081</v>
      </c>
      <c r="P160" s="21">
        <v>16</v>
      </c>
      <c r="Q160" s="21" t="s">
        <v>1082</v>
      </c>
      <c r="R160" s="21">
        <v>1905</v>
      </c>
      <c r="S160" s="21" t="s">
        <v>1082</v>
      </c>
      <c r="T160" s="21" t="s">
        <v>1145</v>
      </c>
      <c r="U160" s="21">
        <v>1905054</v>
      </c>
      <c r="V160" s="21">
        <v>1905054</v>
      </c>
      <c r="W160" s="21" t="s">
        <v>1146</v>
      </c>
      <c r="X160" s="21" t="s">
        <v>1122</v>
      </c>
      <c r="Y160" s="21" t="s">
        <v>486</v>
      </c>
      <c r="Z160" s="24" t="s">
        <v>1147</v>
      </c>
      <c r="AA160" s="21">
        <v>190505412</v>
      </c>
      <c r="AB160" s="21">
        <v>190505412</v>
      </c>
      <c r="AC160" s="24"/>
      <c r="AD160" s="24" t="s">
        <v>104</v>
      </c>
      <c r="AE160" s="139" t="s">
        <v>1148</v>
      </c>
      <c r="AF160" s="139"/>
      <c r="AG160" s="21" t="s">
        <v>1149</v>
      </c>
      <c r="AH160" s="21"/>
      <c r="AI160" s="21"/>
      <c r="AJ160" s="21" t="s">
        <v>107</v>
      </c>
      <c r="AK160" s="21" t="s">
        <v>1087</v>
      </c>
      <c r="AL160" s="21">
        <v>4</v>
      </c>
      <c r="AM160" s="24" t="s">
        <v>108</v>
      </c>
      <c r="AN160" s="139" t="s">
        <v>1088</v>
      </c>
      <c r="AO160" s="142"/>
      <c r="AP160" s="24" t="s">
        <v>1097</v>
      </c>
      <c r="AQ160" s="25">
        <v>1</v>
      </c>
      <c r="AR160" s="25">
        <v>1</v>
      </c>
      <c r="AS160" s="167">
        <v>1</v>
      </c>
      <c r="AT160" s="168">
        <v>1</v>
      </c>
      <c r="AU160" s="169"/>
      <c r="AV160" s="169"/>
      <c r="AW160" s="169">
        <v>60000000</v>
      </c>
      <c r="AX160" s="169"/>
      <c r="AY160" s="169"/>
      <c r="AZ160" s="169"/>
      <c r="BA160" s="169"/>
      <c r="BB160" s="169"/>
      <c r="BC160" s="169">
        <f t="shared" si="240"/>
        <v>60000000</v>
      </c>
      <c r="BD160" s="169">
        <f t="shared" si="245"/>
        <v>60000000</v>
      </c>
      <c r="BE160" s="47"/>
      <c r="BF160" s="47"/>
      <c r="BG160" s="47">
        <v>60000000</v>
      </c>
      <c r="BH160" s="47"/>
      <c r="BI160" s="47"/>
      <c r="BJ160" s="47"/>
      <c r="BK160" s="47"/>
      <c r="BL160" s="47"/>
      <c r="BM160" s="47">
        <f t="shared" si="241"/>
        <v>60000000</v>
      </c>
      <c r="BN160" s="47">
        <f t="shared" si="246"/>
        <v>60000000</v>
      </c>
      <c r="BO160" s="47"/>
      <c r="BP160" s="47"/>
      <c r="BQ160" s="47">
        <v>60000000</v>
      </c>
      <c r="BR160" s="47"/>
      <c r="BS160" s="47"/>
      <c r="BT160" s="47"/>
      <c r="BU160" s="47"/>
      <c r="BV160" s="47"/>
      <c r="BW160" s="47">
        <f t="shared" si="242"/>
        <v>60000000</v>
      </c>
      <c r="BX160" s="47">
        <f t="shared" si="247"/>
        <v>60000000</v>
      </c>
      <c r="BY160" s="47"/>
      <c r="BZ160" s="47"/>
      <c r="CA160" s="47">
        <v>60000000</v>
      </c>
      <c r="CB160" s="47"/>
      <c r="CC160" s="47"/>
      <c r="CD160" s="47"/>
      <c r="CE160" s="47"/>
      <c r="CF160" s="47"/>
      <c r="CG160" s="47">
        <f t="shared" si="243"/>
        <v>60000000</v>
      </c>
      <c r="CH160" s="47">
        <f t="shared" si="248"/>
        <v>60000000</v>
      </c>
      <c r="CI160" s="47">
        <f t="shared" si="244"/>
        <v>240000000</v>
      </c>
      <c r="CJ160" s="47">
        <f t="shared" si="249"/>
        <v>240000000</v>
      </c>
    </row>
    <row r="161" spans="1:88" s="48" customFormat="1" ht="67.5" customHeight="1" x14ac:dyDescent="0.25">
      <c r="A161" s="30" t="s">
        <v>1150</v>
      </c>
      <c r="B161" s="19" t="s">
        <v>115</v>
      </c>
      <c r="C161" s="183" t="s">
        <v>116</v>
      </c>
      <c r="D161" s="19" t="s">
        <v>178</v>
      </c>
      <c r="E161" s="19" t="s">
        <v>1073</v>
      </c>
      <c r="F161" s="23" t="s">
        <v>1074</v>
      </c>
      <c r="G161" s="22" t="s">
        <v>1075</v>
      </c>
      <c r="H161" s="22" t="s">
        <v>1076</v>
      </c>
      <c r="I161" s="22" t="s">
        <v>1151</v>
      </c>
      <c r="J161" s="45" t="s">
        <v>1152</v>
      </c>
      <c r="K161" s="21">
        <v>46.2</v>
      </c>
      <c r="L161" s="24" t="s">
        <v>1153</v>
      </c>
      <c r="M161" s="21">
        <v>35</v>
      </c>
      <c r="N161" s="21">
        <v>19</v>
      </c>
      <c r="O161" s="21" t="s">
        <v>1081</v>
      </c>
      <c r="P161" s="21">
        <v>16</v>
      </c>
      <c r="Q161" s="21" t="s">
        <v>1082</v>
      </c>
      <c r="R161" s="21">
        <v>1905</v>
      </c>
      <c r="S161" s="21" t="s">
        <v>1082</v>
      </c>
      <c r="T161" s="21" t="s">
        <v>1154</v>
      </c>
      <c r="U161" s="21">
        <v>1905021</v>
      </c>
      <c r="V161" s="21">
        <v>1905021</v>
      </c>
      <c r="W161" s="21" t="s">
        <v>1155</v>
      </c>
      <c r="X161" s="21" t="s">
        <v>1156</v>
      </c>
      <c r="Y161" s="21" t="s">
        <v>566</v>
      </c>
      <c r="Z161" s="24" t="s">
        <v>1157</v>
      </c>
      <c r="AA161" s="21">
        <v>190502100</v>
      </c>
      <c r="AB161" s="21">
        <v>190502100</v>
      </c>
      <c r="AC161" s="24"/>
      <c r="AD161" s="24" t="s">
        <v>104</v>
      </c>
      <c r="AE161" s="139" t="s">
        <v>1158</v>
      </c>
      <c r="AF161" s="139"/>
      <c r="AG161" s="21" t="s">
        <v>1159</v>
      </c>
      <c r="AH161" s="21"/>
      <c r="AI161" s="21"/>
      <c r="AJ161" s="21" t="s">
        <v>107</v>
      </c>
      <c r="AK161" s="21" t="s">
        <v>1087</v>
      </c>
      <c r="AL161" s="21">
        <v>4</v>
      </c>
      <c r="AM161" s="21" t="s">
        <v>108</v>
      </c>
      <c r="AN161" s="139" t="s">
        <v>1088</v>
      </c>
      <c r="AO161" s="142"/>
      <c r="AP161" s="24" t="s">
        <v>1097</v>
      </c>
      <c r="AQ161" s="25">
        <v>1</v>
      </c>
      <c r="AR161" s="25">
        <v>1</v>
      </c>
      <c r="AS161" s="167">
        <v>1</v>
      </c>
      <c r="AT161" s="168">
        <v>1</v>
      </c>
      <c r="AU161" s="169"/>
      <c r="AV161" s="169"/>
      <c r="AW161" s="169">
        <v>160000000</v>
      </c>
      <c r="AX161" s="169"/>
      <c r="AY161" s="169"/>
      <c r="AZ161" s="169"/>
      <c r="BA161" s="169"/>
      <c r="BB161" s="169"/>
      <c r="BC161" s="169">
        <f t="shared" si="240"/>
        <v>160000000</v>
      </c>
      <c r="BD161" s="169">
        <f t="shared" si="245"/>
        <v>160000000</v>
      </c>
      <c r="BE161" s="47"/>
      <c r="BF161" s="47"/>
      <c r="BG161" s="47">
        <v>160000000</v>
      </c>
      <c r="BH161" s="47"/>
      <c r="BI161" s="47"/>
      <c r="BJ161" s="47"/>
      <c r="BK161" s="47"/>
      <c r="BL161" s="47"/>
      <c r="BM161" s="47">
        <f t="shared" si="241"/>
        <v>160000000</v>
      </c>
      <c r="BN161" s="47">
        <f t="shared" si="246"/>
        <v>160000000</v>
      </c>
      <c r="BO161" s="47"/>
      <c r="BP161" s="47"/>
      <c r="BQ161" s="47">
        <v>160000000</v>
      </c>
      <c r="BR161" s="47"/>
      <c r="BS161" s="47"/>
      <c r="BT161" s="47"/>
      <c r="BU161" s="47"/>
      <c r="BV161" s="47"/>
      <c r="BW161" s="47">
        <f t="shared" si="242"/>
        <v>160000000</v>
      </c>
      <c r="BX161" s="47">
        <f t="shared" si="247"/>
        <v>160000000</v>
      </c>
      <c r="BY161" s="47"/>
      <c r="BZ161" s="47"/>
      <c r="CA161" s="47">
        <v>160000000</v>
      </c>
      <c r="CB161" s="47"/>
      <c r="CC161" s="47"/>
      <c r="CD161" s="47"/>
      <c r="CE161" s="47"/>
      <c r="CF161" s="47"/>
      <c r="CG161" s="47">
        <f t="shared" si="243"/>
        <v>160000000</v>
      </c>
      <c r="CH161" s="47">
        <f t="shared" si="248"/>
        <v>160000000</v>
      </c>
      <c r="CI161" s="47">
        <f t="shared" si="244"/>
        <v>640000000</v>
      </c>
      <c r="CJ161" s="47">
        <f t="shared" si="249"/>
        <v>640000000</v>
      </c>
    </row>
    <row r="162" spans="1:88" s="48" customFormat="1" ht="67.5" customHeight="1" x14ac:dyDescent="0.25">
      <c r="A162" s="30" t="s">
        <v>1160</v>
      </c>
      <c r="B162" s="19" t="s">
        <v>115</v>
      </c>
      <c r="C162" s="183" t="s">
        <v>116</v>
      </c>
      <c r="D162" s="19" t="s">
        <v>178</v>
      </c>
      <c r="E162" s="19" t="s">
        <v>1073</v>
      </c>
      <c r="F162" s="23" t="s">
        <v>1074</v>
      </c>
      <c r="G162" s="22" t="s">
        <v>1075</v>
      </c>
      <c r="H162" s="22" t="s">
        <v>1076</v>
      </c>
      <c r="I162" s="22" t="s">
        <v>1161</v>
      </c>
      <c r="J162" s="45" t="s">
        <v>1099</v>
      </c>
      <c r="K162" s="21">
        <v>3.8</v>
      </c>
      <c r="L162" s="24" t="s">
        <v>1100</v>
      </c>
      <c r="M162" s="21">
        <v>3.6</v>
      </c>
      <c r="N162" s="21">
        <v>19</v>
      </c>
      <c r="O162" s="21" t="s">
        <v>1081</v>
      </c>
      <c r="P162" s="21">
        <v>16</v>
      </c>
      <c r="Q162" s="21" t="s">
        <v>1082</v>
      </c>
      <c r="R162" s="21">
        <v>1905</v>
      </c>
      <c r="S162" s="21" t="s">
        <v>1082</v>
      </c>
      <c r="T162" s="21" t="s">
        <v>1162</v>
      </c>
      <c r="U162" s="21">
        <v>1905049</v>
      </c>
      <c r="V162" s="21">
        <v>1905049</v>
      </c>
      <c r="W162" s="21" t="s">
        <v>1163</v>
      </c>
      <c r="X162" s="21" t="s">
        <v>1164</v>
      </c>
      <c r="Y162" s="21" t="s">
        <v>1165</v>
      </c>
      <c r="Z162" s="24" t="s">
        <v>1166</v>
      </c>
      <c r="AA162" s="21">
        <v>190504900</v>
      </c>
      <c r="AB162" s="21">
        <v>190504900</v>
      </c>
      <c r="AC162" s="24"/>
      <c r="AD162" s="24" t="s">
        <v>104</v>
      </c>
      <c r="AE162" s="139" t="s">
        <v>1167</v>
      </c>
      <c r="AF162" s="139"/>
      <c r="AG162" s="21" t="s">
        <v>1168</v>
      </c>
      <c r="AH162" s="21"/>
      <c r="AI162" s="21"/>
      <c r="AJ162" s="21" t="s">
        <v>107</v>
      </c>
      <c r="AK162" s="21" t="s">
        <v>1087</v>
      </c>
      <c r="AL162" s="21">
        <v>4</v>
      </c>
      <c r="AM162" s="21" t="s">
        <v>108</v>
      </c>
      <c r="AN162" s="139" t="s">
        <v>1088</v>
      </c>
      <c r="AO162" s="142"/>
      <c r="AP162" s="24" t="s">
        <v>1097</v>
      </c>
      <c r="AQ162" s="25">
        <v>1</v>
      </c>
      <c r="AR162" s="25">
        <v>1</v>
      </c>
      <c r="AS162" s="167">
        <v>1</v>
      </c>
      <c r="AT162" s="168">
        <v>1</v>
      </c>
      <c r="AU162" s="169"/>
      <c r="AV162" s="169"/>
      <c r="AW162" s="169">
        <v>30000000</v>
      </c>
      <c r="AX162" s="169"/>
      <c r="AY162" s="169"/>
      <c r="AZ162" s="169"/>
      <c r="BA162" s="169"/>
      <c r="BB162" s="169"/>
      <c r="BC162" s="169">
        <f t="shared" si="240"/>
        <v>30000000</v>
      </c>
      <c r="BD162" s="169">
        <f t="shared" si="245"/>
        <v>30000000</v>
      </c>
      <c r="BE162" s="47"/>
      <c r="BF162" s="47"/>
      <c r="BG162" s="47">
        <v>30000000</v>
      </c>
      <c r="BH162" s="47"/>
      <c r="BI162" s="47"/>
      <c r="BJ162" s="47"/>
      <c r="BK162" s="47"/>
      <c r="BL162" s="47"/>
      <c r="BM162" s="47">
        <f t="shared" si="241"/>
        <v>30000000</v>
      </c>
      <c r="BN162" s="47">
        <f t="shared" si="246"/>
        <v>30000000</v>
      </c>
      <c r="BO162" s="47"/>
      <c r="BP162" s="47"/>
      <c r="BQ162" s="47">
        <v>30000000</v>
      </c>
      <c r="BR162" s="47"/>
      <c r="BS162" s="47"/>
      <c r="BT162" s="47"/>
      <c r="BU162" s="47"/>
      <c r="BV162" s="47"/>
      <c r="BW162" s="47">
        <f t="shared" si="242"/>
        <v>30000000</v>
      </c>
      <c r="BX162" s="47">
        <f t="shared" si="247"/>
        <v>30000000</v>
      </c>
      <c r="BY162" s="47"/>
      <c r="BZ162" s="47"/>
      <c r="CA162" s="47">
        <v>30000000</v>
      </c>
      <c r="CB162" s="47"/>
      <c r="CC162" s="47"/>
      <c r="CD162" s="47"/>
      <c r="CE162" s="47"/>
      <c r="CF162" s="47"/>
      <c r="CG162" s="47">
        <f t="shared" si="243"/>
        <v>30000000</v>
      </c>
      <c r="CH162" s="47">
        <f t="shared" si="248"/>
        <v>30000000</v>
      </c>
      <c r="CI162" s="47">
        <f t="shared" si="244"/>
        <v>120000000</v>
      </c>
      <c r="CJ162" s="47">
        <f t="shared" si="249"/>
        <v>120000000</v>
      </c>
    </row>
    <row r="163" spans="1:88" s="79" customFormat="1" ht="78.75" customHeight="1" x14ac:dyDescent="0.25">
      <c r="A163" s="30" t="s">
        <v>1169</v>
      </c>
      <c r="B163" s="19" t="s">
        <v>115</v>
      </c>
      <c r="C163" s="183" t="s">
        <v>116</v>
      </c>
      <c r="D163" s="19" t="s">
        <v>178</v>
      </c>
      <c r="E163" s="19" t="s">
        <v>1073</v>
      </c>
      <c r="F163" s="23" t="s">
        <v>1074</v>
      </c>
      <c r="G163" s="22" t="s">
        <v>1075</v>
      </c>
      <c r="H163" s="22" t="s">
        <v>1076</v>
      </c>
      <c r="I163" s="22" t="s">
        <v>1170</v>
      </c>
      <c r="J163" s="45" t="s">
        <v>1099</v>
      </c>
      <c r="K163" s="21">
        <v>3.8</v>
      </c>
      <c r="L163" s="24" t="s">
        <v>1100</v>
      </c>
      <c r="M163" s="21">
        <v>3.6</v>
      </c>
      <c r="N163" s="21">
        <v>19</v>
      </c>
      <c r="O163" s="21" t="s">
        <v>1081</v>
      </c>
      <c r="P163" s="21">
        <v>16</v>
      </c>
      <c r="Q163" s="21" t="s">
        <v>1082</v>
      </c>
      <c r="R163" s="21">
        <v>1905</v>
      </c>
      <c r="S163" s="21" t="s">
        <v>1082</v>
      </c>
      <c r="T163" s="21" t="s">
        <v>1171</v>
      </c>
      <c r="U163" s="21">
        <v>1905040</v>
      </c>
      <c r="V163" s="21">
        <v>1905040</v>
      </c>
      <c r="W163" s="21" t="s">
        <v>1172</v>
      </c>
      <c r="X163" s="21" t="s">
        <v>1173</v>
      </c>
      <c r="Y163" s="21" t="s">
        <v>102</v>
      </c>
      <c r="Z163" s="21" t="s">
        <v>1174</v>
      </c>
      <c r="AA163" s="21">
        <v>190504000</v>
      </c>
      <c r="AB163" s="21">
        <v>190504000</v>
      </c>
      <c r="AC163" s="24"/>
      <c r="AD163" s="24" t="s">
        <v>104</v>
      </c>
      <c r="AE163" s="139" t="s">
        <v>1175</v>
      </c>
      <c r="AF163" s="139"/>
      <c r="AG163" s="21" t="s">
        <v>1176</v>
      </c>
      <c r="AH163" s="21"/>
      <c r="AI163" s="21"/>
      <c r="AJ163" s="21" t="s">
        <v>1176</v>
      </c>
      <c r="AK163" s="21" t="s">
        <v>1087</v>
      </c>
      <c r="AL163" s="21">
        <v>2500</v>
      </c>
      <c r="AM163" s="24" t="s">
        <v>108</v>
      </c>
      <c r="AN163" s="139" t="s">
        <v>1088</v>
      </c>
      <c r="AO163" s="142"/>
      <c r="AP163" s="142" t="s">
        <v>1177</v>
      </c>
      <c r="AQ163" s="25">
        <v>1000</v>
      </c>
      <c r="AR163" s="25">
        <v>800</v>
      </c>
      <c r="AS163" s="167">
        <v>500</v>
      </c>
      <c r="AT163" s="168">
        <v>200</v>
      </c>
      <c r="AU163" s="169"/>
      <c r="AV163" s="169"/>
      <c r="AW163" s="169"/>
      <c r="AX163" s="169"/>
      <c r="AY163" s="169"/>
      <c r="AZ163" s="169">
        <v>44670545</v>
      </c>
      <c r="BA163" s="169"/>
      <c r="BB163" s="169"/>
      <c r="BC163" s="169">
        <f t="shared" si="240"/>
        <v>44670545</v>
      </c>
      <c r="BD163" s="169">
        <f t="shared" si="245"/>
        <v>44670545</v>
      </c>
      <c r="BE163" s="47"/>
      <c r="BF163" s="47"/>
      <c r="BG163" s="47"/>
      <c r="BH163" s="47"/>
      <c r="BI163" s="47"/>
      <c r="BJ163" s="47">
        <v>61904072</v>
      </c>
      <c r="BK163" s="47"/>
      <c r="BL163" s="47"/>
      <c r="BM163" s="47">
        <f t="shared" si="241"/>
        <v>61904072</v>
      </c>
      <c r="BN163" s="47">
        <f t="shared" si="246"/>
        <v>61904072</v>
      </c>
      <c r="BO163" s="47"/>
      <c r="BP163" s="47"/>
      <c r="BQ163" s="47"/>
      <c r="BR163" s="47"/>
      <c r="BS163" s="47"/>
      <c r="BT163" s="47">
        <v>79999276</v>
      </c>
      <c r="BU163" s="47"/>
      <c r="BV163" s="47"/>
      <c r="BW163" s="47">
        <f t="shared" si="242"/>
        <v>79999276</v>
      </c>
      <c r="BX163" s="47">
        <f t="shared" si="247"/>
        <v>79999276</v>
      </c>
      <c r="BY163" s="47"/>
      <c r="BZ163" s="47"/>
      <c r="CA163" s="47"/>
      <c r="CB163" s="47"/>
      <c r="CC163" s="47"/>
      <c r="CD163" s="47">
        <v>98999240</v>
      </c>
      <c r="CE163" s="47"/>
      <c r="CF163" s="47"/>
      <c r="CG163" s="47">
        <f t="shared" si="243"/>
        <v>98999240</v>
      </c>
      <c r="CH163" s="47">
        <f t="shared" si="248"/>
        <v>98999240</v>
      </c>
      <c r="CI163" s="47">
        <f t="shared" si="244"/>
        <v>285573133</v>
      </c>
      <c r="CJ163" s="47">
        <f t="shared" si="249"/>
        <v>285573133</v>
      </c>
    </row>
    <row r="164" spans="1:88" s="48" customFormat="1" ht="67.5" customHeight="1" x14ac:dyDescent="0.25">
      <c r="A164" s="30" t="s">
        <v>1178</v>
      </c>
      <c r="B164" s="19" t="s">
        <v>115</v>
      </c>
      <c r="C164" s="183" t="s">
        <v>116</v>
      </c>
      <c r="D164" s="19" t="s">
        <v>178</v>
      </c>
      <c r="E164" s="19" t="s">
        <v>1073</v>
      </c>
      <c r="F164" s="23" t="s">
        <v>1074</v>
      </c>
      <c r="G164" s="22" t="s">
        <v>1075</v>
      </c>
      <c r="H164" s="22" t="s">
        <v>1076</v>
      </c>
      <c r="I164" s="22" t="s">
        <v>1170</v>
      </c>
      <c r="J164" s="45" t="s">
        <v>1099</v>
      </c>
      <c r="K164" s="21">
        <v>3.8</v>
      </c>
      <c r="L164" s="24" t="s">
        <v>1100</v>
      </c>
      <c r="M164" s="21">
        <v>3.6</v>
      </c>
      <c r="N164" s="21">
        <v>19</v>
      </c>
      <c r="O164" s="21" t="s">
        <v>1081</v>
      </c>
      <c r="P164" s="21">
        <v>16</v>
      </c>
      <c r="Q164" s="21" t="s">
        <v>1082</v>
      </c>
      <c r="R164" s="21">
        <v>1905</v>
      </c>
      <c r="S164" s="21" t="s">
        <v>1082</v>
      </c>
      <c r="T164" s="21" t="s">
        <v>1179</v>
      </c>
      <c r="U164" s="21">
        <v>1905054</v>
      </c>
      <c r="V164" s="21">
        <v>1905054</v>
      </c>
      <c r="W164" s="21" t="s">
        <v>1121</v>
      </c>
      <c r="X164" s="21" t="s">
        <v>1122</v>
      </c>
      <c r="Y164" s="21" t="s">
        <v>486</v>
      </c>
      <c r="Z164" s="24" t="s">
        <v>1180</v>
      </c>
      <c r="AA164" s="21">
        <v>190505400</v>
      </c>
      <c r="AB164" s="21">
        <v>190505400</v>
      </c>
      <c r="AC164" s="24"/>
      <c r="AD164" s="24" t="s">
        <v>104</v>
      </c>
      <c r="AE164" s="139" t="s">
        <v>1181</v>
      </c>
      <c r="AF164" s="139"/>
      <c r="AG164" s="21" t="s">
        <v>1125</v>
      </c>
      <c r="AH164" s="21" t="s">
        <v>1099</v>
      </c>
      <c r="AI164" s="21"/>
      <c r="AJ164" s="21" t="s">
        <v>107</v>
      </c>
      <c r="AK164" s="21" t="s">
        <v>1087</v>
      </c>
      <c r="AL164" s="21">
        <v>4</v>
      </c>
      <c r="AM164" s="21" t="s">
        <v>108</v>
      </c>
      <c r="AN164" s="139" t="s">
        <v>1088</v>
      </c>
      <c r="AO164" s="142"/>
      <c r="AP164" s="24" t="s">
        <v>1097</v>
      </c>
      <c r="AQ164" s="25">
        <v>0</v>
      </c>
      <c r="AR164" s="25">
        <v>2</v>
      </c>
      <c r="AS164" s="167">
        <v>1</v>
      </c>
      <c r="AT164" s="168">
        <v>1</v>
      </c>
      <c r="AU164" s="169"/>
      <c r="AV164" s="169"/>
      <c r="AW164" s="169">
        <v>0</v>
      </c>
      <c r="AX164" s="169"/>
      <c r="AY164" s="169"/>
      <c r="AZ164" s="169"/>
      <c r="BA164" s="169"/>
      <c r="BB164" s="169"/>
      <c r="BC164" s="169">
        <f t="shared" si="240"/>
        <v>0</v>
      </c>
      <c r="BD164" s="169">
        <f t="shared" si="245"/>
        <v>0</v>
      </c>
      <c r="BE164" s="169"/>
      <c r="BF164" s="169"/>
      <c r="BG164" s="169">
        <v>100000000</v>
      </c>
      <c r="BH164" s="169"/>
      <c r="BI164" s="169"/>
      <c r="BJ164" s="169"/>
      <c r="BK164" s="169"/>
      <c r="BL164" s="169"/>
      <c r="BM164" s="169">
        <f t="shared" si="241"/>
        <v>100000000</v>
      </c>
      <c r="BN164" s="169">
        <f t="shared" si="246"/>
        <v>100000000</v>
      </c>
      <c r="BO164" s="169"/>
      <c r="BP164" s="169"/>
      <c r="BQ164" s="169">
        <v>100000000</v>
      </c>
      <c r="BR164" s="169"/>
      <c r="BS164" s="169"/>
      <c r="BT164" s="169"/>
      <c r="BU164" s="169"/>
      <c r="BV164" s="169"/>
      <c r="BW164" s="169">
        <f t="shared" si="242"/>
        <v>100000000</v>
      </c>
      <c r="BX164" s="169">
        <f t="shared" si="247"/>
        <v>100000000</v>
      </c>
      <c r="BY164" s="169"/>
      <c r="BZ164" s="169"/>
      <c r="CA164" s="169">
        <v>100000000</v>
      </c>
      <c r="CB164" s="169"/>
      <c r="CC164" s="169"/>
      <c r="CD164" s="169"/>
      <c r="CE164" s="169"/>
      <c r="CF164" s="169"/>
      <c r="CG164" s="169">
        <f t="shared" si="243"/>
        <v>100000000</v>
      </c>
      <c r="CH164" s="169">
        <f t="shared" si="248"/>
        <v>100000000</v>
      </c>
      <c r="CI164" s="169">
        <f t="shared" si="244"/>
        <v>300000000</v>
      </c>
      <c r="CJ164" s="169">
        <f t="shared" si="249"/>
        <v>300000000</v>
      </c>
    </row>
    <row r="165" spans="1:88" s="48" customFormat="1" ht="67.5" customHeight="1" x14ac:dyDescent="0.25">
      <c r="A165" s="30" t="s">
        <v>1182</v>
      </c>
      <c r="B165" s="19" t="s">
        <v>115</v>
      </c>
      <c r="C165" s="183" t="s">
        <v>116</v>
      </c>
      <c r="D165" s="19" t="s">
        <v>178</v>
      </c>
      <c r="E165" s="19" t="s">
        <v>1073</v>
      </c>
      <c r="F165" s="23" t="s">
        <v>1074</v>
      </c>
      <c r="G165" s="22" t="s">
        <v>1075</v>
      </c>
      <c r="H165" s="22" t="s">
        <v>1076</v>
      </c>
      <c r="I165" s="22" t="s">
        <v>1183</v>
      </c>
      <c r="J165" s="45" t="s">
        <v>1099</v>
      </c>
      <c r="K165" s="21">
        <v>3.8</v>
      </c>
      <c r="L165" s="24" t="s">
        <v>1100</v>
      </c>
      <c r="M165" s="21">
        <v>3.6</v>
      </c>
      <c r="N165" s="21">
        <v>19</v>
      </c>
      <c r="O165" s="21" t="s">
        <v>1081</v>
      </c>
      <c r="P165" s="21">
        <v>18</v>
      </c>
      <c r="Q165" s="21" t="s">
        <v>1184</v>
      </c>
      <c r="R165" s="21">
        <v>1905</v>
      </c>
      <c r="S165" s="21" t="s">
        <v>1082</v>
      </c>
      <c r="T165" s="21" t="s">
        <v>1185</v>
      </c>
      <c r="U165" s="21">
        <v>1905044</v>
      </c>
      <c r="V165" s="21">
        <v>1905044</v>
      </c>
      <c r="W165" s="21" t="s">
        <v>1186</v>
      </c>
      <c r="X165" s="21" t="s">
        <v>1187</v>
      </c>
      <c r="Y165" s="21" t="s">
        <v>1188</v>
      </c>
      <c r="Z165" s="24" t="s">
        <v>1189</v>
      </c>
      <c r="AA165" s="21">
        <v>190504400</v>
      </c>
      <c r="AB165" s="21">
        <v>190504400</v>
      </c>
      <c r="AC165" s="24"/>
      <c r="AD165" s="24" t="s">
        <v>104</v>
      </c>
      <c r="AE165" s="139"/>
      <c r="AF165" s="139" t="s">
        <v>2419</v>
      </c>
      <c r="AG165" s="21" t="s">
        <v>1190</v>
      </c>
      <c r="AH165" s="21"/>
      <c r="AI165" s="21"/>
      <c r="AJ165" s="21" t="s">
        <v>107</v>
      </c>
      <c r="AK165" s="21" t="s">
        <v>1087</v>
      </c>
      <c r="AL165" s="21">
        <v>1</v>
      </c>
      <c r="AM165" s="24" t="s">
        <v>108</v>
      </c>
      <c r="AN165" s="139" t="s">
        <v>1088</v>
      </c>
      <c r="AO165" s="142" t="s">
        <v>137</v>
      </c>
      <c r="AP165" s="24" t="s">
        <v>138</v>
      </c>
      <c r="AQ165" s="25">
        <v>0</v>
      </c>
      <c r="AR165" s="25">
        <v>0</v>
      </c>
      <c r="AS165" s="167">
        <v>1</v>
      </c>
      <c r="AT165" s="168">
        <v>0</v>
      </c>
      <c r="AU165" s="169"/>
      <c r="AV165" s="169"/>
      <c r="AW165" s="169"/>
      <c r="AX165" s="169"/>
      <c r="AY165" s="169"/>
      <c r="AZ165" s="169"/>
      <c r="BA165" s="169"/>
      <c r="BB165" s="169"/>
      <c r="BC165" s="169">
        <f t="shared" si="240"/>
        <v>0</v>
      </c>
      <c r="BD165" s="169">
        <f t="shared" si="245"/>
        <v>0</v>
      </c>
      <c r="BE165" s="47"/>
      <c r="BF165" s="47"/>
      <c r="BG165" s="47"/>
      <c r="BH165" s="47"/>
      <c r="BI165" s="47"/>
      <c r="BJ165" s="47"/>
      <c r="BK165" s="47"/>
      <c r="BL165" s="47"/>
      <c r="BM165" s="47">
        <f t="shared" si="241"/>
        <v>0</v>
      </c>
      <c r="BN165" s="47">
        <f t="shared" si="246"/>
        <v>0</v>
      </c>
      <c r="BO165" s="47"/>
      <c r="BP165" s="47"/>
      <c r="BQ165" s="47"/>
      <c r="BR165" s="47"/>
      <c r="BS165" s="47"/>
      <c r="BT165" s="47"/>
      <c r="BU165" s="47">
        <v>1000000000</v>
      </c>
      <c r="BV165" s="47"/>
      <c r="BW165" s="47">
        <f t="shared" si="242"/>
        <v>1000000000</v>
      </c>
      <c r="BX165" s="47">
        <f t="shared" si="247"/>
        <v>0</v>
      </c>
      <c r="BY165" s="47"/>
      <c r="BZ165" s="47"/>
      <c r="CA165" s="47"/>
      <c r="CB165" s="47"/>
      <c r="CC165" s="47"/>
      <c r="CD165" s="47"/>
      <c r="CE165" s="47"/>
      <c r="CF165" s="47"/>
      <c r="CG165" s="47">
        <f t="shared" si="243"/>
        <v>0</v>
      </c>
      <c r="CH165" s="47">
        <f t="shared" si="248"/>
        <v>0</v>
      </c>
      <c r="CI165" s="47">
        <f t="shared" si="244"/>
        <v>1000000000</v>
      </c>
      <c r="CJ165" s="47">
        <f t="shared" si="249"/>
        <v>0</v>
      </c>
    </row>
    <row r="166" spans="1:88" s="48" customFormat="1" ht="67.5" customHeight="1" x14ac:dyDescent="0.25">
      <c r="A166" s="30" t="s">
        <v>1191</v>
      </c>
      <c r="B166" s="19" t="s">
        <v>115</v>
      </c>
      <c r="C166" s="183" t="s">
        <v>116</v>
      </c>
      <c r="D166" s="19" t="s">
        <v>178</v>
      </c>
      <c r="E166" s="19" t="s">
        <v>1073</v>
      </c>
      <c r="F166" s="23" t="s">
        <v>1074</v>
      </c>
      <c r="G166" s="22" t="s">
        <v>1075</v>
      </c>
      <c r="H166" s="22" t="s">
        <v>1076</v>
      </c>
      <c r="I166" s="22" t="s">
        <v>1183</v>
      </c>
      <c r="J166" s="45" t="s">
        <v>1099</v>
      </c>
      <c r="K166" s="21">
        <v>3.8</v>
      </c>
      <c r="L166" s="24" t="s">
        <v>1100</v>
      </c>
      <c r="M166" s="21">
        <v>3.6</v>
      </c>
      <c r="N166" s="21">
        <v>19</v>
      </c>
      <c r="O166" s="21" t="s">
        <v>1081</v>
      </c>
      <c r="P166" s="21">
        <v>18</v>
      </c>
      <c r="Q166" s="21" t="s">
        <v>1184</v>
      </c>
      <c r="R166" s="21">
        <v>1905</v>
      </c>
      <c r="S166" s="21" t="s">
        <v>1082</v>
      </c>
      <c r="T166" s="21" t="s">
        <v>1192</v>
      </c>
      <c r="U166" s="21">
        <v>1905048</v>
      </c>
      <c r="V166" s="21">
        <v>1905048</v>
      </c>
      <c r="W166" s="21" t="s">
        <v>1193</v>
      </c>
      <c r="X166" s="21" t="s">
        <v>1194</v>
      </c>
      <c r="Y166" s="21" t="s">
        <v>1188</v>
      </c>
      <c r="Z166" s="24" t="s">
        <v>1195</v>
      </c>
      <c r="AA166" s="21">
        <v>190504800</v>
      </c>
      <c r="AB166" s="21">
        <v>190504800</v>
      </c>
      <c r="AC166" s="24"/>
      <c r="AD166" s="24" t="s">
        <v>104</v>
      </c>
      <c r="AE166" s="139"/>
      <c r="AF166" s="139" t="s">
        <v>2420</v>
      </c>
      <c r="AG166" s="21" t="s">
        <v>1196</v>
      </c>
      <c r="AH166" s="21"/>
      <c r="AI166" s="21"/>
      <c r="AJ166" s="21" t="s">
        <v>107</v>
      </c>
      <c r="AK166" s="21" t="s">
        <v>1087</v>
      </c>
      <c r="AL166" s="21">
        <v>1</v>
      </c>
      <c r="AM166" s="24" t="s">
        <v>108</v>
      </c>
      <c r="AN166" s="139" t="s">
        <v>1088</v>
      </c>
      <c r="AO166" s="142" t="s">
        <v>137</v>
      </c>
      <c r="AP166" s="24" t="s">
        <v>138</v>
      </c>
      <c r="AQ166" s="25">
        <v>0</v>
      </c>
      <c r="AR166" s="25">
        <v>0</v>
      </c>
      <c r="AS166" s="167">
        <v>1</v>
      </c>
      <c r="AT166" s="167">
        <v>0</v>
      </c>
      <c r="AU166" s="169"/>
      <c r="AV166" s="169"/>
      <c r="AW166" s="169"/>
      <c r="AX166" s="169"/>
      <c r="AY166" s="169"/>
      <c r="AZ166" s="169"/>
      <c r="BA166" s="169"/>
      <c r="BB166" s="169"/>
      <c r="BC166" s="169">
        <f t="shared" si="240"/>
        <v>0</v>
      </c>
      <c r="BD166" s="169">
        <f t="shared" si="245"/>
        <v>0</v>
      </c>
      <c r="BE166" s="47"/>
      <c r="BF166" s="47"/>
      <c r="BG166" s="47"/>
      <c r="BH166" s="47"/>
      <c r="BI166" s="47"/>
      <c r="BJ166" s="47"/>
      <c r="BK166" s="47"/>
      <c r="BL166" s="47"/>
      <c r="BM166" s="47">
        <f t="shared" si="241"/>
        <v>0</v>
      </c>
      <c r="BN166" s="47">
        <f t="shared" si="246"/>
        <v>0</v>
      </c>
      <c r="BO166" s="47"/>
      <c r="BP166" s="47"/>
      <c r="BQ166" s="47"/>
      <c r="BR166" s="47"/>
      <c r="BS166" s="47"/>
      <c r="BT166" s="47"/>
      <c r="BU166" s="47">
        <v>2000000000</v>
      </c>
      <c r="BV166" s="47"/>
      <c r="BW166" s="47">
        <f t="shared" si="242"/>
        <v>2000000000</v>
      </c>
      <c r="BX166" s="47">
        <f t="shared" si="247"/>
        <v>0</v>
      </c>
      <c r="BY166" s="47"/>
      <c r="BZ166" s="47"/>
      <c r="CA166" s="47"/>
      <c r="CB166" s="47"/>
      <c r="CC166" s="47"/>
      <c r="CD166" s="47"/>
      <c r="CE166" s="47"/>
      <c r="CF166" s="47"/>
      <c r="CG166" s="47">
        <f t="shared" si="243"/>
        <v>0</v>
      </c>
      <c r="CH166" s="47">
        <f t="shared" si="248"/>
        <v>0</v>
      </c>
      <c r="CI166" s="47">
        <f t="shared" si="244"/>
        <v>2000000000</v>
      </c>
      <c r="CJ166" s="47">
        <f t="shared" si="249"/>
        <v>0</v>
      </c>
    </row>
    <row r="167" spans="1:88" s="48" customFormat="1" ht="67.5" customHeight="1" x14ac:dyDescent="0.25">
      <c r="A167" s="30" t="s">
        <v>1197</v>
      </c>
      <c r="B167" s="19" t="s">
        <v>115</v>
      </c>
      <c r="C167" s="183" t="s">
        <v>116</v>
      </c>
      <c r="D167" s="19" t="s">
        <v>178</v>
      </c>
      <c r="E167" s="19" t="s">
        <v>1073</v>
      </c>
      <c r="F167" s="23" t="s">
        <v>1074</v>
      </c>
      <c r="G167" s="22" t="s">
        <v>1075</v>
      </c>
      <c r="H167" s="22" t="s">
        <v>1076</v>
      </c>
      <c r="I167" s="22" t="s">
        <v>1198</v>
      </c>
      <c r="J167" s="45" t="s">
        <v>1099</v>
      </c>
      <c r="K167" s="21">
        <v>3.8</v>
      </c>
      <c r="L167" s="24" t="s">
        <v>1100</v>
      </c>
      <c r="M167" s="21">
        <v>3.6</v>
      </c>
      <c r="N167" s="21">
        <v>19</v>
      </c>
      <c r="O167" s="21" t="s">
        <v>1081</v>
      </c>
      <c r="P167" s="21">
        <v>18</v>
      </c>
      <c r="Q167" s="21" t="s">
        <v>1184</v>
      </c>
      <c r="R167" s="21">
        <v>1905</v>
      </c>
      <c r="S167" s="21" t="s">
        <v>1082</v>
      </c>
      <c r="T167" s="21" t="s">
        <v>1199</v>
      </c>
      <c r="U167" s="21">
        <v>1905043</v>
      </c>
      <c r="V167" s="21">
        <v>1905043</v>
      </c>
      <c r="W167" s="21" t="s">
        <v>1200</v>
      </c>
      <c r="X167" s="21" t="s">
        <v>1201</v>
      </c>
      <c r="Y167" s="21" t="s">
        <v>566</v>
      </c>
      <c r="Z167" s="21" t="s">
        <v>1202</v>
      </c>
      <c r="AA167" s="21">
        <v>190504300</v>
      </c>
      <c r="AB167" s="21">
        <v>190504300</v>
      </c>
      <c r="AC167" s="24"/>
      <c r="AD167" s="24" t="s">
        <v>104</v>
      </c>
      <c r="AE167" s="139" t="s">
        <v>1203</v>
      </c>
      <c r="AF167" s="139"/>
      <c r="AG167" s="21" t="s">
        <v>1204</v>
      </c>
      <c r="AH167" s="21"/>
      <c r="AI167" s="21"/>
      <c r="AJ167" s="21" t="s">
        <v>107</v>
      </c>
      <c r="AK167" s="21" t="s">
        <v>1087</v>
      </c>
      <c r="AL167" s="21">
        <v>4</v>
      </c>
      <c r="AM167" s="21" t="s">
        <v>108</v>
      </c>
      <c r="AN167" s="139" t="s">
        <v>1088</v>
      </c>
      <c r="AO167" s="142"/>
      <c r="AP167" s="24" t="s">
        <v>1205</v>
      </c>
      <c r="AQ167" s="25">
        <v>1</v>
      </c>
      <c r="AR167" s="25">
        <v>1</v>
      </c>
      <c r="AS167" s="167">
        <v>1</v>
      </c>
      <c r="AT167" s="168">
        <v>1</v>
      </c>
      <c r="AU167" s="169"/>
      <c r="AV167" s="169"/>
      <c r="AW167" s="169">
        <v>200000000</v>
      </c>
      <c r="AX167" s="169"/>
      <c r="AY167" s="169"/>
      <c r="AZ167" s="169"/>
      <c r="BA167" s="169"/>
      <c r="BB167" s="169"/>
      <c r="BC167" s="169">
        <f t="shared" si="240"/>
        <v>200000000</v>
      </c>
      <c r="BD167" s="169">
        <f t="shared" si="245"/>
        <v>200000000</v>
      </c>
      <c r="BE167" s="47"/>
      <c r="BF167" s="47"/>
      <c r="BG167" s="47">
        <v>200000000</v>
      </c>
      <c r="BH167" s="47"/>
      <c r="BI167" s="47"/>
      <c r="BJ167" s="47"/>
      <c r="BK167" s="107"/>
      <c r="BL167" s="47"/>
      <c r="BM167" s="47">
        <f t="shared" si="241"/>
        <v>200000000</v>
      </c>
      <c r="BN167" s="47">
        <f t="shared" si="246"/>
        <v>200000000</v>
      </c>
      <c r="BO167" s="47"/>
      <c r="BP167" s="47"/>
      <c r="BQ167" s="47">
        <v>200000000</v>
      </c>
      <c r="BR167" s="47"/>
      <c r="BS167" s="47"/>
      <c r="BT167" s="47"/>
      <c r="BU167" s="107"/>
      <c r="BV167" s="47"/>
      <c r="BW167" s="47">
        <f t="shared" si="242"/>
        <v>200000000</v>
      </c>
      <c r="BX167" s="47">
        <f t="shared" si="247"/>
        <v>200000000</v>
      </c>
      <c r="BY167" s="47"/>
      <c r="BZ167" s="47"/>
      <c r="CA167" s="47">
        <v>200000000</v>
      </c>
      <c r="CB167" s="47"/>
      <c r="CC167" s="47"/>
      <c r="CD167" s="47"/>
      <c r="CE167" s="107"/>
      <c r="CF167" s="47"/>
      <c r="CG167" s="47">
        <f t="shared" si="243"/>
        <v>200000000</v>
      </c>
      <c r="CH167" s="47">
        <f t="shared" si="248"/>
        <v>200000000</v>
      </c>
      <c r="CI167" s="47">
        <f t="shared" si="244"/>
        <v>800000000</v>
      </c>
      <c r="CJ167" s="47">
        <f t="shared" si="249"/>
        <v>800000000</v>
      </c>
    </row>
    <row r="168" spans="1:88" s="48" customFormat="1" ht="67.5" customHeight="1" x14ac:dyDescent="0.25">
      <c r="A168" s="30" t="s">
        <v>1206</v>
      </c>
      <c r="B168" s="19" t="s">
        <v>115</v>
      </c>
      <c r="C168" s="183" t="s">
        <v>116</v>
      </c>
      <c r="D168" s="19" t="s">
        <v>178</v>
      </c>
      <c r="E168" s="19" t="s">
        <v>1073</v>
      </c>
      <c r="F168" s="23" t="s">
        <v>1074</v>
      </c>
      <c r="G168" s="22" t="s">
        <v>1075</v>
      </c>
      <c r="H168" s="22" t="s">
        <v>1076</v>
      </c>
      <c r="I168" s="22" t="s">
        <v>1198</v>
      </c>
      <c r="J168" s="22" t="s">
        <v>1207</v>
      </c>
      <c r="K168" s="21">
        <v>0.77600000000000002</v>
      </c>
      <c r="L168" s="24" t="s">
        <v>1100</v>
      </c>
      <c r="M168" s="21">
        <v>0.95</v>
      </c>
      <c r="N168" s="21">
        <v>19</v>
      </c>
      <c r="O168" s="21" t="s">
        <v>1081</v>
      </c>
      <c r="P168" s="21">
        <v>18</v>
      </c>
      <c r="Q168" s="21" t="s">
        <v>1184</v>
      </c>
      <c r="R168" s="21">
        <v>1905</v>
      </c>
      <c r="S168" s="21" t="s">
        <v>1082</v>
      </c>
      <c r="T168" s="21" t="s">
        <v>1208</v>
      </c>
      <c r="U168" s="21">
        <v>1905027</v>
      </c>
      <c r="V168" s="21">
        <v>1905027</v>
      </c>
      <c r="W168" s="21" t="s">
        <v>1209</v>
      </c>
      <c r="X168" s="21" t="s">
        <v>1210</v>
      </c>
      <c r="Y168" s="21" t="s">
        <v>566</v>
      </c>
      <c r="Z168" s="24" t="s">
        <v>1211</v>
      </c>
      <c r="AA168" s="21">
        <v>190502700</v>
      </c>
      <c r="AB168" s="21">
        <v>190502700</v>
      </c>
      <c r="AC168" s="24"/>
      <c r="AD168" s="24" t="s">
        <v>104</v>
      </c>
      <c r="AE168" s="139" t="s">
        <v>1212</v>
      </c>
      <c r="AF168" s="139"/>
      <c r="AG168" s="21" t="s">
        <v>1213</v>
      </c>
      <c r="AH168" s="21"/>
      <c r="AI168" s="21"/>
      <c r="AJ168" s="21" t="s">
        <v>107</v>
      </c>
      <c r="AK168" s="21" t="s">
        <v>1087</v>
      </c>
      <c r="AL168" s="21">
        <v>4</v>
      </c>
      <c r="AM168" s="21" t="s">
        <v>108</v>
      </c>
      <c r="AN168" s="139" t="s">
        <v>1088</v>
      </c>
      <c r="AO168" s="142"/>
      <c r="AP168" s="24" t="s">
        <v>1097</v>
      </c>
      <c r="AQ168" s="25">
        <v>1</v>
      </c>
      <c r="AR168" s="25">
        <v>1</v>
      </c>
      <c r="AS168" s="25">
        <v>1</v>
      </c>
      <c r="AT168" s="68">
        <v>1</v>
      </c>
      <c r="AU168" s="47"/>
      <c r="AV168" s="47"/>
      <c r="AW168" s="47">
        <v>75000000</v>
      </c>
      <c r="AX168" s="47"/>
      <c r="AY168" s="47"/>
      <c r="AZ168" s="47"/>
      <c r="BA168" s="107"/>
      <c r="BB168" s="47"/>
      <c r="BC168" s="47">
        <f t="shared" si="240"/>
        <v>75000000</v>
      </c>
      <c r="BD168" s="47">
        <f t="shared" si="245"/>
        <v>75000000</v>
      </c>
      <c r="BE168" s="47"/>
      <c r="BF168" s="47"/>
      <c r="BG168" s="47">
        <v>75000000</v>
      </c>
      <c r="BH168" s="47"/>
      <c r="BI168" s="47"/>
      <c r="BJ168" s="47"/>
      <c r="BK168" s="47"/>
      <c r="BL168" s="47"/>
      <c r="BM168" s="47">
        <f t="shared" si="241"/>
        <v>75000000</v>
      </c>
      <c r="BN168" s="47">
        <f t="shared" si="246"/>
        <v>75000000</v>
      </c>
      <c r="BO168" s="47"/>
      <c r="BP168" s="47"/>
      <c r="BQ168" s="47">
        <v>75000000</v>
      </c>
      <c r="BR168" s="47"/>
      <c r="BS168" s="47"/>
      <c r="BT168" s="47"/>
      <c r="BU168" s="107"/>
      <c r="BV168" s="47"/>
      <c r="BW168" s="47">
        <f t="shared" si="242"/>
        <v>75000000</v>
      </c>
      <c r="BX168" s="47">
        <f t="shared" si="247"/>
        <v>75000000</v>
      </c>
      <c r="BY168" s="47"/>
      <c r="BZ168" s="47"/>
      <c r="CA168" s="47">
        <v>75000000</v>
      </c>
      <c r="CB168" s="47"/>
      <c r="CC168" s="47"/>
      <c r="CD168" s="47"/>
      <c r="CE168" s="107"/>
      <c r="CF168" s="47"/>
      <c r="CG168" s="47">
        <f t="shared" si="243"/>
        <v>75000000</v>
      </c>
      <c r="CH168" s="47">
        <f t="shared" si="248"/>
        <v>75000000</v>
      </c>
      <c r="CI168" s="47">
        <f t="shared" si="244"/>
        <v>300000000</v>
      </c>
      <c r="CJ168" s="47">
        <f t="shared" si="249"/>
        <v>300000000</v>
      </c>
    </row>
    <row r="169" spans="1:88" s="48" customFormat="1" ht="67.5" customHeight="1" x14ac:dyDescent="0.25">
      <c r="A169" s="30" t="s">
        <v>1214</v>
      </c>
      <c r="B169" s="19" t="s">
        <v>115</v>
      </c>
      <c r="C169" s="183" t="s">
        <v>116</v>
      </c>
      <c r="D169" s="19" t="s">
        <v>178</v>
      </c>
      <c r="E169" s="19" t="s">
        <v>1073</v>
      </c>
      <c r="F169" s="23" t="s">
        <v>1074</v>
      </c>
      <c r="G169" s="22" t="s">
        <v>1075</v>
      </c>
      <c r="H169" s="22" t="s">
        <v>1076</v>
      </c>
      <c r="I169" s="22" t="s">
        <v>1198</v>
      </c>
      <c r="J169" s="22" t="s">
        <v>1215</v>
      </c>
      <c r="K169" s="21">
        <v>54</v>
      </c>
      <c r="L169" s="24" t="s">
        <v>1100</v>
      </c>
      <c r="M169" s="21">
        <v>49</v>
      </c>
      <c r="N169" s="21">
        <v>19</v>
      </c>
      <c r="O169" s="21" t="s">
        <v>1081</v>
      </c>
      <c r="P169" s="21">
        <v>18</v>
      </c>
      <c r="Q169" s="21" t="s">
        <v>1184</v>
      </c>
      <c r="R169" s="21">
        <v>1905</v>
      </c>
      <c r="S169" s="21" t="s">
        <v>1082</v>
      </c>
      <c r="T169" s="21" t="s">
        <v>1216</v>
      </c>
      <c r="U169" s="21">
        <v>1905026</v>
      </c>
      <c r="V169" s="21">
        <v>1905026</v>
      </c>
      <c r="W169" s="21" t="s">
        <v>1217</v>
      </c>
      <c r="X169" s="21" t="s">
        <v>1218</v>
      </c>
      <c r="Y169" s="21" t="s">
        <v>566</v>
      </c>
      <c r="Z169" s="24" t="s">
        <v>1219</v>
      </c>
      <c r="AA169" s="21">
        <v>190502600</v>
      </c>
      <c r="AB169" s="21">
        <v>190502600</v>
      </c>
      <c r="AC169" s="24"/>
      <c r="AD169" s="24" t="s">
        <v>104</v>
      </c>
      <c r="AE169" s="139" t="s">
        <v>1220</v>
      </c>
      <c r="AF169" s="139"/>
      <c r="AG169" s="21" t="s">
        <v>1221</v>
      </c>
      <c r="AH169" s="21"/>
      <c r="AI169" s="21"/>
      <c r="AJ169" s="21" t="s">
        <v>107</v>
      </c>
      <c r="AK169" s="21" t="s">
        <v>1087</v>
      </c>
      <c r="AL169" s="21">
        <v>4</v>
      </c>
      <c r="AM169" s="21" t="s">
        <v>108</v>
      </c>
      <c r="AN169" s="139" t="s">
        <v>1088</v>
      </c>
      <c r="AO169" s="142"/>
      <c r="AP169" s="24" t="s">
        <v>1177</v>
      </c>
      <c r="AQ169" s="25">
        <v>1</v>
      </c>
      <c r="AR169" s="25">
        <v>1</v>
      </c>
      <c r="AS169" s="25">
        <v>1</v>
      </c>
      <c r="AT169" s="68">
        <v>1</v>
      </c>
      <c r="AU169" s="47"/>
      <c r="AV169" s="47"/>
      <c r="AW169" s="47">
        <v>32619510</v>
      </c>
      <c r="AX169" s="47"/>
      <c r="AY169" s="47"/>
      <c r="AZ169" s="47">
        <v>300000000</v>
      </c>
      <c r="BA169" s="47"/>
      <c r="BB169" s="47"/>
      <c r="BC169" s="47">
        <f t="shared" si="240"/>
        <v>332619510</v>
      </c>
      <c r="BD169" s="47">
        <f t="shared" si="245"/>
        <v>332619510</v>
      </c>
      <c r="BE169" s="47"/>
      <c r="BF169" s="47"/>
      <c r="BG169" s="47">
        <v>32619510</v>
      </c>
      <c r="BH169" s="47"/>
      <c r="BI169" s="47"/>
      <c r="BJ169" s="47">
        <v>300000000</v>
      </c>
      <c r="BK169" s="47"/>
      <c r="BL169" s="47"/>
      <c r="BM169" s="47">
        <f t="shared" si="241"/>
        <v>332619510</v>
      </c>
      <c r="BN169" s="47">
        <f t="shared" si="246"/>
        <v>332619510</v>
      </c>
      <c r="BO169" s="47"/>
      <c r="BP169" s="47"/>
      <c r="BQ169" s="47">
        <v>32619510</v>
      </c>
      <c r="BR169" s="47"/>
      <c r="BS169" s="47"/>
      <c r="BT169" s="47">
        <v>300000000</v>
      </c>
      <c r="BU169" s="47"/>
      <c r="BV169" s="47"/>
      <c r="BW169" s="47">
        <f t="shared" si="242"/>
        <v>332619510</v>
      </c>
      <c r="BX169" s="47">
        <f t="shared" si="247"/>
        <v>332619510</v>
      </c>
      <c r="BY169" s="47"/>
      <c r="BZ169" s="47"/>
      <c r="CA169" s="47">
        <v>32619510</v>
      </c>
      <c r="CB169" s="47"/>
      <c r="CC169" s="47"/>
      <c r="CD169" s="47">
        <v>300000000</v>
      </c>
      <c r="CE169" s="47"/>
      <c r="CF169" s="47"/>
      <c r="CG169" s="47">
        <f t="shared" si="243"/>
        <v>332619510</v>
      </c>
      <c r="CH169" s="47">
        <f t="shared" si="248"/>
        <v>332619510</v>
      </c>
      <c r="CI169" s="47">
        <f t="shared" si="244"/>
        <v>1330478040</v>
      </c>
      <c r="CJ169" s="47">
        <f t="shared" si="249"/>
        <v>1330478040</v>
      </c>
    </row>
    <row r="170" spans="1:88" s="48" customFormat="1" ht="67.5" customHeight="1" x14ac:dyDescent="0.25">
      <c r="A170" s="30" t="s">
        <v>1222</v>
      </c>
      <c r="B170" s="19" t="s">
        <v>115</v>
      </c>
      <c r="C170" s="183" t="s">
        <v>116</v>
      </c>
      <c r="D170" s="19" t="s">
        <v>178</v>
      </c>
      <c r="E170" s="19" t="s">
        <v>1073</v>
      </c>
      <c r="F170" s="23" t="s">
        <v>1074</v>
      </c>
      <c r="G170" s="22" t="s">
        <v>1075</v>
      </c>
      <c r="H170" s="22" t="s">
        <v>1076</v>
      </c>
      <c r="I170" s="22" t="s">
        <v>1198</v>
      </c>
      <c r="J170" s="22" t="s">
        <v>1099</v>
      </c>
      <c r="K170" s="21">
        <v>3.8</v>
      </c>
      <c r="L170" s="24" t="s">
        <v>1100</v>
      </c>
      <c r="M170" s="21">
        <v>3.6</v>
      </c>
      <c r="N170" s="21">
        <v>19</v>
      </c>
      <c r="O170" s="21" t="s">
        <v>1081</v>
      </c>
      <c r="P170" s="21">
        <v>18</v>
      </c>
      <c r="Q170" s="21" t="s">
        <v>1184</v>
      </c>
      <c r="R170" s="21">
        <v>1905</v>
      </c>
      <c r="S170" s="21" t="s">
        <v>1082</v>
      </c>
      <c r="T170" s="21" t="s">
        <v>1223</v>
      </c>
      <c r="U170" s="21">
        <v>1905024</v>
      </c>
      <c r="V170" s="21">
        <v>1905024</v>
      </c>
      <c r="W170" s="21" t="s">
        <v>1112</v>
      </c>
      <c r="X170" s="21" t="s">
        <v>1113</v>
      </c>
      <c r="Y170" s="21" t="s">
        <v>566</v>
      </c>
      <c r="Z170" s="21" t="s">
        <v>1224</v>
      </c>
      <c r="AA170" s="21">
        <v>190502400</v>
      </c>
      <c r="AB170" s="21">
        <v>190502400</v>
      </c>
      <c r="AC170" s="24"/>
      <c r="AD170" s="24" t="s">
        <v>104</v>
      </c>
      <c r="AE170" s="139" t="s">
        <v>1225</v>
      </c>
      <c r="AF170" s="139"/>
      <c r="AG170" s="21" t="s">
        <v>1226</v>
      </c>
      <c r="AH170" s="21"/>
      <c r="AI170" s="21"/>
      <c r="AJ170" s="21" t="s">
        <v>107</v>
      </c>
      <c r="AK170" s="21" t="s">
        <v>1087</v>
      </c>
      <c r="AL170" s="21">
        <v>8</v>
      </c>
      <c r="AM170" s="21" t="s">
        <v>108</v>
      </c>
      <c r="AN170" s="139" t="s">
        <v>1088</v>
      </c>
      <c r="AO170" s="142"/>
      <c r="AP170" s="24" t="s">
        <v>1097</v>
      </c>
      <c r="AQ170" s="25">
        <v>2</v>
      </c>
      <c r="AR170" s="25">
        <v>2</v>
      </c>
      <c r="AS170" s="25">
        <v>2</v>
      </c>
      <c r="AT170" s="68">
        <v>2</v>
      </c>
      <c r="AU170" s="47"/>
      <c r="AV170" s="47"/>
      <c r="AW170" s="47">
        <v>250000000</v>
      </c>
      <c r="AX170" s="47"/>
      <c r="AY170" s="47"/>
      <c r="AZ170" s="47"/>
      <c r="BA170" s="47"/>
      <c r="BB170" s="47"/>
      <c r="BC170" s="47">
        <f t="shared" si="240"/>
        <v>250000000</v>
      </c>
      <c r="BD170" s="47">
        <f t="shared" si="245"/>
        <v>250000000</v>
      </c>
      <c r="BE170" s="47"/>
      <c r="BF170" s="47"/>
      <c r="BG170" s="47">
        <v>250000000</v>
      </c>
      <c r="BH170" s="47"/>
      <c r="BI170" s="47"/>
      <c r="BJ170" s="47"/>
      <c r="BK170" s="47"/>
      <c r="BL170" s="47"/>
      <c r="BM170" s="47">
        <f t="shared" si="241"/>
        <v>250000000</v>
      </c>
      <c r="BN170" s="47">
        <f t="shared" si="246"/>
        <v>250000000</v>
      </c>
      <c r="BO170" s="47"/>
      <c r="BP170" s="47"/>
      <c r="BQ170" s="47">
        <v>250000000</v>
      </c>
      <c r="BR170" s="47"/>
      <c r="BS170" s="47"/>
      <c r="BT170" s="47"/>
      <c r="BU170" s="47"/>
      <c r="BV170" s="47"/>
      <c r="BW170" s="47">
        <f t="shared" si="242"/>
        <v>250000000</v>
      </c>
      <c r="BX170" s="47">
        <f t="shared" si="247"/>
        <v>250000000</v>
      </c>
      <c r="BY170" s="47"/>
      <c r="BZ170" s="47"/>
      <c r="CA170" s="47">
        <v>250000000</v>
      </c>
      <c r="CB170" s="47"/>
      <c r="CC170" s="47"/>
      <c r="CD170" s="47"/>
      <c r="CE170" s="47"/>
      <c r="CF170" s="47"/>
      <c r="CG170" s="47">
        <f t="shared" si="243"/>
        <v>250000000</v>
      </c>
      <c r="CH170" s="47">
        <f t="shared" si="248"/>
        <v>250000000</v>
      </c>
      <c r="CI170" s="47">
        <f t="shared" si="244"/>
        <v>1000000000</v>
      </c>
      <c r="CJ170" s="47">
        <f t="shared" si="249"/>
        <v>1000000000</v>
      </c>
    </row>
    <row r="171" spans="1:88" s="79" customFormat="1" ht="55.5" customHeight="1" x14ac:dyDescent="0.25">
      <c r="A171" s="30" t="s">
        <v>1227</v>
      </c>
      <c r="B171" s="19" t="s">
        <v>115</v>
      </c>
      <c r="C171" s="20" t="s">
        <v>116</v>
      </c>
      <c r="D171" s="19" t="s">
        <v>178</v>
      </c>
      <c r="E171" s="19" t="s">
        <v>1073</v>
      </c>
      <c r="F171" s="23" t="s">
        <v>1074</v>
      </c>
      <c r="G171" s="22" t="s">
        <v>1075</v>
      </c>
      <c r="H171" s="22" t="s">
        <v>1076</v>
      </c>
      <c r="I171" s="22" t="s">
        <v>1228</v>
      </c>
      <c r="J171" s="22" t="s">
        <v>1099</v>
      </c>
      <c r="K171" s="21">
        <v>3.8</v>
      </c>
      <c r="L171" s="21" t="s">
        <v>1100</v>
      </c>
      <c r="M171" s="21">
        <v>3.6</v>
      </c>
      <c r="N171" s="21">
        <v>19</v>
      </c>
      <c r="O171" s="21" t="s">
        <v>1081</v>
      </c>
      <c r="P171" s="21">
        <v>18</v>
      </c>
      <c r="Q171" s="21" t="s">
        <v>1184</v>
      </c>
      <c r="R171" s="21">
        <v>1905</v>
      </c>
      <c r="S171" s="21" t="s">
        <v>1082</v>
      </c>
      <c r="T171" s="21" t="s">
        <v>1229</v>
      </c>
      <c r="U171" s="21">
        <v>1905050</v>
      </c>
      <c r="V171" s="21">
        <v>1905050</v>
      </c>
      <c r="W171" s="21" t="s">
        <v>277</v>
      </c>
      <c r="X171" s="21" t="s">
        <v>1230</v>
      </c>
      <c r="Y171" s="21" t="s">
        <v>1231</v>
      </c>
      <c r="Z171" s="21" t="s">
        <v>1232</v>
      </c>
      <c r="AA171" s="21">
        <v>190505000</v>
      </c>
      <c r="AB171" s="21">
        <v>190505000</v>
      </c>
      <c r="AC171" s="24"/>
      <c r="AD171" s="24" t="s">
        <v>104</v>
      </c>
      <c r="AE171" s="139" t="s">
        <v>1233</v>
      </c>
      <c r="AF171" s="139"/>
      <c r="AG171" s="21" t="s">
        <v>307</v>
      </c>
      <c r="AH171" s="21"/>
      <c r="AI171" s="21"/>
      <c r="AJ171" s="21" t="s">
        <v>107</v>
      </c>
      <c r="AK171" s="21" t="s">
        <v>1087</v>
      </c>
      <c r="AL171" s="21">
        <v>2000</v>
      </c>
      <c r="AM171" s="21" t="s">
        <v>108</v>
      </c>
      <c r="AN171" s="139" t="s">
        <v>1088</v>
      </c>
      <c r="AO171" s="142"/>
      <c r="AP171" s="142" t="s">
        <v>1097</v>
      </c>
      <c r="AQ171" s="25">
        <v>500</v>
      </c>
      <c r="AR171" s="25">
        <v>500</v>
      </c>
      <c r="AS171" s="25">
        <v>500</v>
      </c>
      <c r="AT171" s="25">
        <v>500</v>
      </c>
      <c r="AU171" s="26"/>
      <c r="AV171" s="26"/>
      <c r="AW171" s="26">
        <v>1658310125</v>
      </c>
      <c r="AX171" s="26"/>
      <c r="AY171" s="26"/>
      <c r="AZ171" s="26"/>
      <c r="BA171" s="26"/>
      <c r="BB171" s="26"/>
      <c r="BC171" s="26">
        <f t="shared" si="240"/>
        <v>1658310125</v>
      </c>
      <c r="BD171" s="26">
        <f t="shared" si="245"/>
        <v>1658310125</v>
      </c>
      <c r="BE171" s="26"/>
      <c r="BF171" s="26"/>
      <c r="BG171" s="26">
        <v>1558310125</v>
      </c>
      <c r="BH171" s="26"/>
      <c r="BI171" s="26"/>
      <c r="BJ171" s="26"/>
      <c r="BK171" s="26"/>
      <c r="BL171" s="26"/>
      <c r="BM171" s="26">
        <f t="shared" si="241"/>
        <v>1558310125</v>
      </c>
      <c r="BN171" s="26">
        <f t="shared" si="246"/>
        <v>1558310125</v>
      </c>
      <c r="BO171" s="26"/>
      <c r="BP171" s="26"/>
      <c r="BQ171" s="26">
        <v>1558310125</v>
      </c>
      <c r="BR171" s="26"/>
      <c r="BS171" s="26"/>
      <c r="BT171" s="26"/>
      <c r="BU171" s="26"/>
      <c r="BV171" s="26"/>
      <c r="BW171" s="26">
        <f t="shared" si="242"/>
        <v>1558310125</v>
      </c>
      <c r="BX171" s="26">
        <f t="shared" si="247"/>
        <v>1558310125</v>
      </c>
      <c r="BY171" s="26"/>
      <c r="BZ171" s="26"/>
      <c r="CA171" s="26">
        <v>1558310125</v>
      </c>
      <c r="CB171" s="26"/>
      <c r="CC171" s="26"/>
      <c r="CD171" s="26"/>
      <c r="CE171" s="26"/>
      <c r="CF171" s="26"/>
      <c r="CG171" s="26">
        <f t="shared" si="243"/>
        <v>1558310125</v>
      </c>
      <c r="CH171" s="26">
        <f t="shared" si="248"/>
        <v>1558310125</v>
      </c>
      <c r="CI171" s="26">
        <f t="shared" si="244"/>
        <v>6333240500</v>
      </c>
      <c r="CJ171" s="26">
        <f t="shared" si="249"/>
        <v>6333240500</v>
      </c>
    </row>
    <row r="172" spans="1:88" s="36" customFormat="1" ht="63.75" customHeight="1" x14ac:dyDescent="0.25">
      <c r="A172" s="30" t="s">
        <v>1234</v>
      </c>
      <c r="B172" s="30" t="s">
        <v>115</v>
      </c>
      <c r="C172" s="31" t="s">
        <v>116</v>
      </c>
      <c r="D172" s="30" t="s">
        <v>178</v>
      </c>
      <c r="E172" s="19" t="s">
        <v>1073</v>
      </c>
      <c r="F172" s="66" t="s">
        <v>1074</v>
      </c>
      <c r="G172" s="28" t="s">
        <v>1075</v>
      </c>
      <c r="H172" s="28" t="s">
        <v>1076</v>
      </c>
      <c r="I172" s="28" t="s">
        <v>1228</v>
      </c>
      <c r="J172" s="28" t="s">
        <v>1099</v>
      </c>
      <c r="K172" s="24">
        <v>3.8</v>
      </c>
      <c r="L172" s="24" t="s">
        <v>1100</v>
      </c>
      <c r="M172" s="24">
        <v>3.6</v>
      </c>
      <c r="N172" s="24">
        <v>19</v>
      </c>
      <c r="O172" s="24" t="s">
        <v>1081</v>
      </c>
      <c r="P172" s="24">
        <v>18</v>
      </c>
      <c r="Q172" s="24" t="s">
        <v>1184</v>
      </c>
      <c r="R172" s="24">
        <v>1905</v>
      </c>
      <c r="S172" s="24" t="s">
        <v>1082</v>
      </c>
      <c r="T172" s="24" t="s">
        <v>1235</v>
      </c>
      <c r="U172" s="24">
        <v>1905042</v>
      </c>
      <c r="V172" s="24">
        <v>1905042</v>
      </c>
      <c r="W172" s="24" t="s">
        <v>1236</v>
      </c>
      <c r="X172" s="24" t="s">
        <v>1237</v>
      </c>
      <c r="Y172" s="24" t="s">
        <v>102</v>
      </c>
      <c r="Z172" s="24" t="s">
        <v>1238</v>
      </c>
      <c r="AA172" s="24">
        <v>190504200</v>
      </c>
      <c r="AB172" s="24">
        <v>190504200</v>
      </c>
      <c r="AC172" s="24"/>
      <c r="AD172" s="24" t="s">
        <v>104</v>
      </c>
      <c r="AE172" s="28" t="s">
        <v>1239</v>
      </c>
      <c r="AF172" s="28"/>
      <c r="AG172" s="24" t="s">
        <v>1240</v>
      </c>
      <c r="AH172" s="24"/>
      <c r="AI172" s="24"/>
      <c r="AJ172" s="24" t="s">
        <v>107</v>
      </c>
      <c r="AK172" s="24" t="s">
        <v>1087</v>
      </c>
      <c r="AL172" s="24">
        <v>17000</v>
      </c>
      <c r="AM172" s="21" t="s">
        <v>279</v>
      </c>
      <c r="AN172" s="28" t="s">
        <v>1088</v>
      </c>
      <c r="AO172" s="24"/>
      <c r="AP172" s="24" t="s">
        <v>110</v>
      </c>
      <c r="AQ172" s="68">
        <v>4250</v>
      </c>
      <c r="AR172" s="68">
        <v>4250</v>
      </c>
      <c r="AS172" s="68">
        <v>4250</v>
      </c>
      <c r="AT172" s="68">
        <v>4250</v>
      </c>
      <c r="AU172" s="47">
        <v>44000000</v>
      </c>
      <c r="AV172" s="47"/>
      <c r="AW172" s="47"/>
      <c r="AX172" s="47"/>
      <c r="AY172" s="47"/>
      <c r="AZ172" s="47"/>
      <c r="BA172" s="47"/>
      <c r="BB172" s="47"/>
      <c r="BC172" s="47">
        <f t="shared" si="240"/>
        <v>44000000</v>
      </c>
      <c r="BD172" s="47">
        <f t="shared" si="245"/>
        <v>44000000</v>
      </c>
      <c r="BE172" s="47">
        <v>44900000</v>
      </c>
      <c r="BF172" s="47"/>
      <c r="BG172" s="47"/>
      <c r="BH172" s="47"/>
      <c r="BI172" s="47"/>
      <c r="BJ172" s="47"/>
      <c r="BK172" s="47"/>
      <c r="BL172" s="47"/>
      <c r="BM172" s="47">
        <f t="shared" si="241"/>
        <v>44900000</v>
      </c>
      <c r="BN172" s="47">
        <f t="shared" si="246"/>
        <v>44900000</v>
      </c>
      <c r="BO172" s="47">
        <v>59700000</v>
      </c>
      <c r="BP172" s="47"/>
      <c r="BQ172" s="47"/>
      <c r="BR172" s="47"/>
      <c r="BS172" s="47"/>
      <c r="BT172" s="47"/>
      <c r="BU172" s="47"/>
      <c r="BV172" s="47"/>
      <c r="BW172" s="47">
        <f t="shared" si="242"/>
        <v>59700000</v>
      </c>
      <c r="BX172" s="47">
        <f t="shared" si="247"/>
        <v>59700000</v>
      </c>
      <c r="BY172" s="47">
        <v>78400000</v>
      </c>
      <c r="BZ172" s="47"/>
      <c r="CA172" s="47"/>
      <c r="CB172" s="47"/>
      <c r="CC172" s="47"/>
      <c r="CD172" s="47"/>
      <c r="CE172" s="47"/>
      <c r="CF172" s="47"/>
      <c r="CG172" s="47">
        <f t="shared" si="243"/>
        <v>78400000</v>
      </c>
      <c r="CH172" s="47">
        <f t="shared" si="248"/>
        <v>78400000</v>
      </c>
      <c r="CI172" s="47">
        <f t="shared" si="244"/>
        <v>227000000</v>
      </c>
      <c r="CJ172" s="47">
        <f t="shared" si="249"/>
        <v>227000000</v>
      </c>
    </row>
    <row r="173" spans="1:88" s="37" customFormat="1" ht="20.25" customHeight="1" x14ac:dyDescent="0.25">
      <c r="A173" s="69"/>
      <c r="B173" s="69"/>
      <c r="C173" s="81"/>
      <c r="D173" s="114"/>
      <c r="E173" s="114"/>
      <c r="F173" s="83"/>
      <c r="G173" s="82"/>
      <c r="H173" s="82"/>
      <c r="I173" s="82"/>
      <c r="J173" s="82"/>
      <c r="K173" s="74"/>
      <c r="L173" s="74"/>
      <c r="M173" s="74"/>
      <c r="N173" s="74"/>
      <c r="O173" s="74"/>
      <c r="P173" s="74"/>
      <c r="Q173" s="74"/>
      <c r="R173" s="74">
        <v>1903</v>
      </c>
      <c r="S173" s="74"/>
      <c r="T173" s="74"/>
      <c r="U173" s="74"/>
      <c r="V173" s="74"/>
      <c r="W173" s="211"/>
      <c r="X173" s="211"/>
      <c r="Y173" s="211"/>
      <c r="Z173" s="211"/>
      <c r="AA173" s="211"/>
      <c r="AB173" s="211"/>
      <c r="AC173" s="211"/>
      <c r="AD173" s="211"/>
      <c r="AE173" s="82"/>
      <c r="AF173" s="82"/>
      <c r="AG173" s="211"/>
      <c r="AH173" s="211"/>
      <c r="AI173" s="211"/>
      <c r="AJ173" s="211"/>
      <c r="AK173" s="211"/>
      <c r="AL173" s="211"/>
      <c r="AM173" s="74"/>
      <c r="AN173" s="82"/>
      <c r="AO173" s="74"/>
      <c r="AP173" s="74"/>
      <c r="AQ173" s="211"/>
      <c r="AR173" s="211"/>
      <c r="AS173" s="211"/>
      <c r="AT173" s="211"/>
      <c r="AU173" s="212">
        <f t="shared" ref="AU173:BC173" si="250">SUM(AU174:AU177)</f>
        <v>1423139585.3400002</v>
      </c>
      <c r="AV173" s="212">
        <f t="shared" si="250"/>
        <v>0</v>
      </c>
      <c r="AW173" s="212">
        <f t="shared" si="250"/>
        <v>1325786859</v>
      </c>
      <c r="AX173" s="212">
        <f t="shared" si="250"/>
        <v>0</v>
      </c>
      <c r="AY173" s="212">
        <f t="shared" si="250"/>
        <v>0</v>
      </c>
      <c r="AZ173" s="212">
        <f t="shared" si="250"/>
        <v>94860096</v>
      </c>
      <c r="BA173" s="212">
        <f t="shared" si="250"/>
        <v>0</v>
      </c>
      <c r="BB173" s="212">
        <f t="shared" si="250"/>
        <v>0</v>
      </c>
      <c r="BC173" s="212">
        <f t="shared" si="250"/>
        <v>2843786540.3400002</v>
      </c>
      <c r="BD173" s="212">
        <f t="shared" si="245"/>
        <v>2843786540.3400002</v>
      </c>
      <c r="BE173" s="212">
        <f t="shared" ref="BE173:BM173" si="251">SUM(BE174:BE177)</f>
        <v>1332143687.8099999</v>
      </c>
      <c r="BF173" s="212">
        <f t="shared" si="251"/>
        <v>0</v>
      </c>
      <c r="BG173" s="212">
        <f t="shared" si="251"/>
        <v>1325786859</v>
      </c>
      <c r="BH173" s="212">
        <f t="shared" si="251"/>
        <v>0</v>
      </c>
      <c r="BI173" s="212">
        <f t="shared" si="251"/>
        <v>0</v>
      </c>
      <c r="BJ173" s="212">
        <f t="shared" si="251"/>
        <v>94860096</v>
      </c>
      <c r="BK173" s="212">
        <f t="shared" si="251"/>
        <v>0</v>
      </c>
      <c r="BL173" s="212">
        <f t="shared" si="251"/>
        <v>0</v>
      </c>
      <c r="BM173" s="212">
        <f t="shared" si="251"/>
        <v>2752790642.8099999</v>
      </c>
      <c r="BN173" s="212">
        <f t="shared" si="246"/>
        <v>2752790642.8099999</v>
      </c>
      <c r="BO173" s="212">
        <f t="shared" ref="BO173:BW173" si="252">SUM(BO174:BO177)</f>
        <v>1340091379.8699999</v>
      </c>
      <c r="BP173" s="212">
        <f t="shared" si="252"/>
        <v>0</v>
      </c>
      <c r="BQ173" s="212">
        <f t="shared" si="252"/>
        <v>1325786859</v>
      </c>
      <c r="BR173" s="212">
        <f t="shared" si="252"/>
        <v>0</v>
      </c>
      <c r="BS173" s="212">
        <f t="shared" si="252"/>
        <v>0</v>
      </c>
      <c r="BT173" s="212">
        <f t="shared" si="252"/>
        <v>94860096</v>
      </c>
      <c r="BU173" s="212">
        <f t="shared" si="252"/>
        <v>0</v>
      </c>
      <c r="BV173" s="212">
        <f t="shared" si="252"/>
        <v>0</v>
      </c>
      <c r="BW173" s="212">
        <f t="shared" si="252"/>
        <v>2760738334.8699999</v>
      </c>
      <c r="BX173" s="212">
        <f t="shared" si="247"/>
        <v>2760738334.8699999</v>
      </c>
      <c r="BY173" s="212">
        <f t="shared" ref="BY173:CG173" si="253">SUM(BY174:BY177)</f>
        <v>1381270335.8600001</v>
      </c>
      <c r="BZ173" s="212">
        <f t="shared" si="253"/>
        <v>0</v>
      </c>
      <c r="CA173" s="212">
        <f t="shared" si="253"/>
        <v>1325786859</v>
      </c>
      <c r="CB173" s="212">
        <f t="shared" si="253"/>
        <v>0</v>
      </c>
      <c r="CC173" s="212">
        <f t="shared" si="253"/>
        <v>0</v>
      </c>
      <c r="CD173" s="212">
        <f t="shared" si="253"/>
        <v>94860096</v>
      </c>
      <c r="CE173" s="212">
        <f t="shared" si="253"/>
        <v>0</v>
      </c>
      <c r="CF173" s="212">
        <f t="shared" si="253"/>
        <v>0</v>
      </c>
      <c r="CG173" s="212">
        <f t="shared" si="253"/>
        <v>2801917290.8600001</v>
      </c>
      <c r="CH173" s="212">
        <f t="shared" si="248"/>
        <v>2801917290.8600001</v>
      </c>
      <c r="CI173" s="212">
        <f>SUM(CI174:CI177)</f>
        <v>11159232808.880001</v>
      </c>
      <c r="CJ173" s="212">
        <f t="shared" si="249"/>
        <v>11159232808.880001</v>
      </c>
    </row>
    <row r="174" spans="1:88" s="36" customFormat="1" ht="61.5" customHeight="1" x14ac:dyDescent="0.25">
      <c r="A174" s="30" t="s">
        <v>1241</v>
      </c>
      <c r="B174" s="30" t="s">
        <v>115</v>
      </c>
      <c r="C174" s="31" t="s">
        <v>116</v>
      </c>
      <c r="D174" s="30" t="s">
        <v>178</v>
      </c>
      <c r="E174" s="19" t="s">
        <v>1073</v>
      </c>
      <c r="F174" s="66" t="s">
        <v>1074</v>
      </c>
      <c r="G174" s="28" t="s">
        <v>1075</v>
      </c>
      <c r="H174" s="28" t="s">
        <v>1076</v>
      </c>
      <c r="I174" s="28" t="s">
        <v>1242</v>
      </c>
      <c r="J174" s="28" t="s">
        <v>1099</v>
      </c>
      <c r="K174" s="24">
        <v>3.8</v>
      </c>
      <c r="L174" s="24" t="s">
        <v>1100</v>
      </c>
      <c r="M174" s="24">
        <v>3.6</v>
      </c>
      <c r="N174" s="24">
        <v>19</v>
      </c>
      <c r="O174" s="24" t="s">
        <v>1081</v>
      </c>
      <c r="P174" s="24">
        <v>18</v>
      </c>
      <c r="Q174" s="24" t="s">
        <v>1184</v>
      </c>
      <c r="R174" s="24">
        <v>1903</v>
      </c>
      <c r="S174" s="24" t="s">
        <v>1243</v>
      </c>
      <c r="T174" s="24" t="s">
        <v>1244</v>
      </c>
      <c r="U174" s="24">
        <v>1903011</v>
      </c>
      <c r="V174" s="24">
        <v>1903011</v>
      </c>
      <c r="W174" s="24" t="s">
        <v>1245</v>
      </c>
      <c r="X174" s="24" t="s">
        <v>1246</v>
      </c>
      <c r="Y174" s="24" t="s">
        <v>1247</v>
      </c>
      <c r="Z174" s="24" t="s">
        <v>1248</v>
      </c>
      <c r="AA174" s="24">
        <v>190301100</v>
      </c>
      <c r="AB174" s="24">
        <v>190301100</v>
      </c>
      <c r="AC174" s="24"/>
      <c r="AD174" s="24" t="s">
        <v>104</v>
      </c>
      <c r="AE174" s="28" t="s">
        <v>1249</v>
      </c>
      <c r="AF174" s="28"/>
      <c r="AG174" s="24" t="s">
        <v>1250</v>
      </c>
      <c r="AH174" s="24"/>
      <c r="AI174" s="24"/>
      <c r="AJ174" s="24" t="s">
        <v>107</v>
      </c>
      <c r="AK174" s="24" t="s">
        <v>1087</v>
      </c>
      <c r="AL174" s="24">
        <v>368</v>
      </c>
      <c r="AM174" s="24" t="s">
        <v>108</v>
      </c>
      <c r="AN174" s="28" t="s">
        <v>1088</v>
      </c>
      <c r="AO174" s="24"/>
      <c r="AP174" s="24" t="s">
        <v>110</v>
      </c>
      <c r="AQ174" s="68">
        <v>132</v>
      </c>
      <c r="AR174" s="68">
        <v>92</v>
      </c>
      <c r="AS174" s="68">
        <v>92</v>
      </c>
      <c r="AT174" s="68">
        <v>52</v>
      </c>
      <c r="AU174" s="47">
        <v>641000000</v>
      </c>
      <c r="AV174" s="47"/>
      <c r="AW174" s="47"/>
      <c r="AX174" s="47"/>
      <c r="AY174" s="47"/>
      <c r="AZ174" s="47"/>
      <c r="BA174" s="47"/>
      <c r="BB174" s="47"/>
      <c r="BC174" s="47">
        <f>SUM(AU174:BB174)</f>
        <v>641000000</v>
      </c>
      <c r="BD174" s="47">
        <f t="shared" si="245"/>
        <v>641000000</v>
      </c>
      <c r="BE174" s="47">
        <v>708467068.82000005</v>
      </c>
      <c r="BF174" s="47"/>
      <c r="BG174" s="47"/>
      <c r="BH174" s="47"/>
      <c r="BI174" s="47"/>
      <c r="BJ174" s="47"/>
      <c r="BK174" s="47"/>
      <c r="BL174" s="47"/>
      <c r="BM174" s="47">
        <f>SUM(BE174:BL174)</f>
        <v>708467068.82000005</v>
      </c>
      <c r="BN174" s="47">
        <f t="shared" si="246"/>
        <v>708467068.82000005</v>
      </c>
      <c r="BO174" s="47">
        <v>700000000</v>
      </c>
      <c r="BP174" s="47"/>
      <c r="BQ174" s="47"/>
      <c r="BR174" s="47"/>
      <c r="BS174" s="47"/>
      <c r="BT174" s="47"/>
      <c r="BU174" s="47"/>
      <c r="BV174" s="47"/>
      <c r="BW174" s="47">
        <f>SUM(BO174:BV174)</f>
        <v>700000000</v>
      </c>
      <c r="BX174" s="47">
        <f t="shared" si="247"/>
        <v>700000000</v>
      </c>
      <c r="BY174" s="47">
        <v>700000000</v>
      </c>
      <c r="BZ174" s="47"/>
      <c r="CA174" s="47"/>
      <c r="CB174" s="47"/>
      <c r="CC174" s="47"/>
      <c r="CD174" s="47"/>
      <c r="CE174" s="47"/>
      <c r="CF174" s="47"/>
      <c r="CG174" s="47">
        <f>SUM(BY174:CF174)</f>
        <v>700000000</v>
      </c>
      <c r="CH174" s="47">
        <f t="shared" si="248"/>
        <v>700000000</v>
      </c>
      <c r="CI174" s="47">
        <f>CG174+BW174+BM174+BC174</f>
        <v>2749467068.8200002</v>
      </c>
      <c r="CJ174" s="47">
        <f t="shared" si="249"/>
        <v>2749467068.8200002</v>
      </c>
    </row>
    <row r="175" spans="1:88" s="48" customFormat="1" ht="67.5" customHeight="1" x14ac:dyDescent="0.25">
      <c r="A175" s="30" t="s">
        <v>1251</v>
      </c>
      <c r="B175" s="19" t="s">
        <v>115</v>
      </c>
      <c r="C175" s="183" t="s">
        <v>116</v>
      </c>
      <c r="D175" s="19" t="s">
        <v>178</v>
      </c>
      <c r="E175" s="19" t="s">
        <v>1073</v>
      </c>
      <c r="F175" s="23" t="s">
        <v>1074</v>
      </c>
      <c r="G175" s="22" t="s">
        <v>1075</v>
      </c>
      <c r="H175" s="22" t="s">
        <v>1076</v>
      </c>
      <c r="I175" s="22" t="s">
        <v>1252</v>
      </c>
      <c r="J175" s="22" t="s">
        <v>1099</v>
      </c>
      <c r="K175" s="21">
        <v>3.8</v>
      </c>
      <c r="L175" s="24" t="s">
        <v>1100</v>
      </c>
      <c r="M175" s="21">
        <v>3.6</v>
      </c>
      <c r="N175" s="21">
        <v>19</v>
      </c>
      <c r="O175" s="21" t="s">
        <v>1081</v>
      </c>
      <c r="P175" s="21">
        <v>18</v>
      </c>
      <c r="Q175" s="21" t="s">
        <v>1184</v>
      </c>
      <c r="R175" s="21">
        <v>1903</v>
      </c>
      <c r="S175" s="21" t="s">
        <v>1243</v>
      </c>
      <c r="T175" s="21" t="s">
        <v>1253</v>
      </c>
      <c r="U175" s="21">
        <v>1903023</v>
      </c>
      <c r="V175" s="21">
        <v>1903023</v>
      </c>
      <c r="W175" s="21" t="s">
        <v>1254</v>
      </c>
      <c r="X175" s="21" t="s">
        <v>1255</v>
      </c>
      <c r="Y175" s="21" t="s">
        <v>1256</v>
      </c>
      <c r="Z175" s="24" t="s">
        <v>1257</v>
      </c>
      <c r="AA175" s="21">
        <v>190302300</v>
      </c>
      <c r="AB175" s="21">
        <v>190302300</v>
      </c>
      <c r="AC175" s="24"/>
      <c r="AD175" s="24" t="s">
        <v>104</v>
      </c>
      <c r="AE175" s="139" t="s">
        <v>1258</v>
      </c>
      <c r="AF175" s="139"/>
      <c r="AG175" s="21" t="s">
        <v>1259</v>
      </c>
      <c r="AH175" s="21"/>
      <c r="AI175" s="21"/>
      <c r="AJ175" s="21" t="s">
        <v>107</v>
      </c>
      <c r="AK175" s="21" t="s">
        <v>1087</v>
      </c>
      <c r="AL175" s="21">
        <v>900</v>
      </c>
      <c r="AM175" s="24" t="s">
        <v>108</v>
      </c>
      <c r="AN175" s="139" t="s">
        <v>1088</v>
      </c>
      <c r="AO175" s="142"/>
      <c r="AP175" s="24" t="s">
        <v>110</v>
      </c>
      <c r="AQ175" s="25">
        <v>325</v>
      </c>
      <c r="AR175" s="25">
        <v>225</v>
      </c>
      <c r="AS175" s="25">
        <v>225</v>
      </c>
      <c r="AT175" s="68">
        <v>125</v>
      </c>
      <c r="AU175" s="47">
        <v>582114585.34000015</v>
      </c>
      <c r="AV175" s="47"/>
      <c r="AW175" s="47"/>
      <c r="AX175" s="47"/>
      <c r="AY175" s="47"/>
      <c r="AZ175" s="47"/>
      <c r="BA175" s="47"/>
      <c r="BB175" s="47"/>
      <c r="BC175" s="47">
        <f>SUM(AU175:BB175)</f>
        <v>582114585.34000015</v>
      </c>
      <c r="BD175" s="47">
        <f t="shared" si="245"/>
        <v>582114585.34000015</v>
      </c>
      <c r="BE175" s="47">
        <v>417650868.99000001</v>
      </c>
      <c r="BF175" s="47"/>
      <c r="BG175" s="47"/>
      <c r="BH175" s="47"/>
      <c r="BI175" s="47"/>
      <c r="BJ175" s="47"/>
      <c r="BK175" s="47"/>
      <c r="BL175" s="47"/>
      <c r="BM175" s="47">
        <f>SUM(BE175:BL175)</f>
        <v>417650868.99000001</v>
      </c>
      <c r="BN175" s="47">
        <f t="shared" si="246"/>
        <v>417650868.99000001</v>
      </c>
      <c r="BO175" s="47">
        <v>461484411.92999983</v>
      </c>
      <c r="BP175" s="47"/>
      <c r="BQ175" s="47"/>
      <c r="BR175" s="47"/>
      <c r="BS175" s="47"/>
      <c r="BT175" s="47"/>
      <c r="BU175" s="47"/>
      <c r="BV175" s="47"/>
      <c r="BW175" s="47">
        <f>SUM(BO175:BV175)</f>
        <v>461484411.92999983</v>
      </c>
      <c r="BX175" s="47">
        <f t="shared" si="247"/>
        <v>461484411.92999983</v>
      </c>
      <c r="BY175" s="47">
        <v>497305158.88000011</v>
      </c>
      <c r="BZ175" s="47"/>
      <c r="CA175" s="47"/>
      <c r="CB175" s="47"/>
      <c r="CC175" s="47"/>
      <c r="CD175" s="47"/>
      <c r="CE175" s="47"/>
      <c r="CF175" s="47"/>
      <c r="CG175" s="47">
        <f>SUM(BY175:CF175)</f>
        <v>497305158.88000011</v>
      </c>
      <c r="CH175" s="47">
        <f t="shared" si="248"/>
        <v>497305158.88000011</v>
      </c>
      <c r="CI175" s="47">
        <f>CG175+BW175+BM175+BC175</f>
        <v>1958555025.1400001</v>
      </c>
      <c r="CJ175" s="47">
        <f t="shared" si="249"/>
        <v>1958555025.1400001</v>
      </c>
    </row>
    <row r="176" spans="1:88" s="48" customFormat="1" ht="67.5" customHeight="1" x14ac:dyDescent="0.25">
      <c r="A176" s="30" t="s">
        <v>1260</v>
      </c>
      <c r="B176" s="19" t="s">
        <v>115</v>
      </c>
      <c r="C176" s="183" t="s">
        <v>116</v>
      </c>
      <c r="D176" s="19" t="s">
        <v>178</v>
      </c>
      <c r="E176" s="19" t="s">
        <v>1073</v>
      </c>
      <c r="F176" s="23" t="s">
        <v>1074</v>
      </c>
      <c r="G176" s="22" t="s">
        <v>1075</v>
      </c>
      <c r="H176" s="22" t="s">
        <v>1076</v>
      </c>
      <c r="I176" s="22" t="s">
        <v>1261</v>
      </c>
      <c r="J176" s="22" t="s">
        <v>1099</v>
      </c>
      <c r="K176" s="21">
        <v>3.8</v>
      </c>
      <c r="L176" s="24" t="s">
        <v>1100</v>
      </c>
      <c r="M176" s="21">
        <v>3.6</v>
      </c>
      <c r="N176" s="21">
        <v>19</v>
      </c>
      <c r="O176" s="21" t="s">
        <v>1081</v>
      </c>
      <c r="P176" s="21">
        <v>18</v>
      </c>
      <c r="Q176" s="21" t="s">
        <v>1184</v>
      </c>
      <c r="R176" s="21">
        <v>1903</v>
      </c>
      <c r="S176" s="21" t="s">
        <v>1243</v>
      </c>
      <c r="T176" s="21" t="s">
        <v>1262</v>
      </c>
      <c r="U176" s="21">
        <v>1903042</v>
      </c>
      <c r="V176" s="21">
        <v>1903042</v>
      </c>
      <c r="W176" s="21" t="s">
        <v>1263</v>
      </c>
      <c r="X176" s="21" t="s">
        <v>1264</v>
      </c>
      <c r="Y176" s="21" t="s">
        <v>1256</v>
      </c>
      <c r="Z176" s="24" t="s">
        <v>1265</v>
      </c>
      <c r="AA176" s="21">
        <v>190304201</v>
      </c>
      <c r="AB176" s="21">
        <v>190304201</v>
      </c>
      <c r="AC176" s="24"/>
      <c r="AD176" s="24" t="s">
        <v>104</v>
      </c>
      <c r="AE176" s="139" t="s">
        <v>1266</v>
      </c>
      <c r="AF176" s="139"/>
      <c r="AG176" s="21" t="s">
        <v>1267</v>
      </c>
      <c r="AH176" s="21"/>
      <c r="AI176" s="21"/>
      <c r="AJ176" s="21" t="s">
        <v>107</v>
      </c>
      <c r="AK176" s="21" t="s">
        <v>1087</v>
      </c>
      <c r="AL176" s="21">
        <v>7</v>
      </c>
      <c r="AM176" s="24" t="s">
        <v>279</v>
      </c>
      <c r="AN176" s="139" t="s">
        <v>1088</v>
      </c>
      <c r="AO176" s="142"/>
      <c r="AP176" s="24" t="s">
        <v>1097</v>
      </c>
      <c r="AQ176" s="25">
        <v>7</v>
      </c>
      <c r="AR176" s="25">
        <v>7</v>
      </c>
      <c r="AS176" s="25">
        <v>7</v>
      </c>
      <c r="AT176" s="68">
        <v>7</v>
      </c>
      <c r="AU176" s="47"/>
      <c r="AV176" s="47"/>
      <c r="AW176" s="47">
        <v>586286860</v>
      </c>
      <c r="AX176" s="47"/>
      <c r="AY176" s="47"/>
      <c r="AZ176" s="47">
        <v>94860096</v>
      </c>
      <c r="BA176" s="47"/>
      <c r="BB176" s="47"/>
      <c r="BC176" s="47">
        <f>SUM(AU176:BB176)</f>
        <v>681146956</v>
      </c>
      <c r="BD176" s="47">
        <f t="shared" si="245"/>
        <v>681146956</v>
      </c>
      <c r="BE176" s="47"/>
      <c r="BF176" s="47"/>
      <c r="BG176" s="47">
        <v>586286860</v>
      </c>
      <c r="BH176" s="47"/>
      <c r="BI176" s="47"/>
      <c r="BJ176" s="47">
        <v>94860096</v>
      </c>
      <c r="BK176" s="47"/>
      <c r="BL176" s="47"/>
      <c r="BM176" s="47">
        <f>SUM(BE176:BL176)</f>
        <v>681146956</v>
      </c>
      <c r="BN176" s="47">
        <f t="shared" si="246"/>
        <v>681146956</v>
      </c>
      <c r="BO176" s="47"/>
      <c r="BP176" s="47"/>
      <c r="BQ176" s="47">
        <v>586286860</v>
      </c>
      <c r="BR176" s="47"/>
      <c r="BS176" s="47"/>
      <c r="BT176" s="47">
        <v>94860096</v>
      </c>
      <c r="BU176" s="47"/>
      <c r="BV176" s="47"/>
      <c r="BW176" s="47">
        <f>SUM(BO176:BV176)</f>
        <v>681146956</v>
      </c>
      <c r="BX176" s="47">
        <f t="shared" si="247"/>
        <v>681146956</v>
      </c>
      <c r="BY176" s="47"/>
      <c r="BZ176" s="47"/>
      <c r="CA176" s="47">
        <v>586286860</v>
      </c>
      <c r="CB176" s="47"/>
      <c r="CC176" s="47"/>
      <c r="CD176" s="47">
        <v>94860096</v>
      </c>
      <c r="CE176" s="47"/>
      <c r="CF176" s="47"/>
      <c r="CG176" s="47">
        <f>SUM(BY176:CF176)</f>
        <v>681146956</v>
      </c>
      <c r="CH176" s="47">
        <f t="shared" si="248"/>
        <v>681146956</v>
      </c>
      <c r="CI176" s="47">
        <f>CG176+BW176+BM176+BC176</f>
        <v>2724587824</v>
      </c>
      <c r="CJ176" s="47">
        <f t="shared" si="249"/>
        <v>2724587824</v>
      </c>
    </row>
    <row r="177" spans="1:88" s="48" customFormat="1" ht="67.5" customHeight="1" x14ac:dyDescent="0.25">
      <c r="A177" s="30" t="s">
        <v>1268</v>
      </c>
      <c r="B177" s="19" t="s">
        <v>115</v>
      </c>
      <c r="C177" s="183" t="s">
        <v>116</v>
      </c>
      <c r="D177" s="19" t="s">
        <v>178</v>
      </c>
      <c r="E177" s="19" t="s">
        <v>1073</v>
      </c>
      <c r="F177" s="23" t="s">
        <v>1074</v>
      </c>
      <c r="G177" s="22" t="s">
        <v>1075</v>
      </c>
      <c r="H177" s="22" t="s">
        <v>1076</v>
      </c>
      <c r="I177" s="22" t="s">
        <v>1198</v>
      </c>
      <c r="J177" s="22" t="s">
        <v>1099</v>
      </c>
      <c r="K177" s="21">
        <v>3.8</v>
      </c>
      <c r="L177" s="24" t="s">
        <v>1100</v>
      </c>
      <c r="M177" s="21">
        <v>3.6</v>
      </c>
      <c r="N177" s="21">
        <v>19</v>
      </c>
      <c r="O177" s="21" t="s">
        <v>1081</v>
      </c>
      <c r="P177" s="21">
        <v>18</v>
      </c>
      <c r="Q177" s="21" t="s">
        <v>1184</v>
      </c>
      <c r="R177" s="21">
        <v>1903</v>
      </c>
      <c r="S177" s="21" t="s">
        <v>1243</v>
      </c>
      <c r="T177" s="21" t="s">
        <v>1269</v>
      </c>
      <c r="U177" s="21">
        <v>1903012</v>
      </c>
      <c r="V177" s="21">
        <v>1903012</v>
      </c>
      <c r="W177" s="21" t="s">
        <v>1270</v>
      </c>
      <c r="X177" s="21" t="s">
        <v>1271</v>
      </c>
      <c r="Y177" s="21" t="s">
        <v>1272</v>
      </c>
      <c r="Z177" s="24" t="s">
        <v>1273</v>
      </c>
      <c r="AA177" s="21">
        <v>190301200</v>
      </c>
      <c r="AB177" s="21">
        <v>190301200</v>
      </c>
      <c r="AC177" s="24"/>
      <c r="AD177" s="24" t="s">
        <v>104</v>
      </c>
      <c r="AE177" s="139" t="s">
        <v>1274</v>
      </c>
      <c r="AF177" s="139"/>
      <c r="AG177" s="21" t="s">
        <v>1275</v>
      </c>
      <c r="AH177" s="21"/>
      <c r="AI177" s="21"/>
      <c r="AJ177" s="21" t="s">
        <v>107</v>
      </c>
      <c r="AK177" s="21" t="s">
        <v>1087</v>
      </c>
      <c r="AL177" s="21">
        <v>32000</v>
      </c>
      <c r="AM177" s="21" t="s">
        <v>108</v>
      </c>
      <c r="AN177" s="139" t="s">
        <v>1088</v>
      </c>
      <c r="AO177" s="142"/>
      <c r="AP177" s="24" t="s">
        <v>1276</v>
      </c>
      <c r="AQ177" s="25">
        <v>8000</v>
      </c>
      <c r="AR177" s="25">
        <v>8000</v>
      </c>
      <c r="AS177" s="25">
        <v>8000</v>
      </c>
      <c r="AT177" s="68">
        <v>8000</v>
      </c>
      <c r="AU177" s="47">
        <v>200025000</v>
      </c>
      <c r="AV177" s="47"/>
      <c r="AW177" s="47">
        <v>739499999</v>
      </c>
      <c r="AX177" s="47"/>
      <c r="AY177" s="47"/>
      <c r="AZ177" s="47"/>
      <c r="BA177" s="47"/>
      <c r="BB177" s="47"/>
      <c r="BC177" s="47">
        <f>SUM(AU177:BB177)</f>
        <v>939524999</v>
      </c>
      <c r="BD177" s="47">
        <f t="shared" si="245"/>
        <v>939524999</v>
      </c>
      <c r="BE177" s="107">
        <v>206025750</v>
      </c>
      <c r="BF177" s="47"/>
      <c r="BG177" s="47">
        <v>739499999</v>
      </c>
      <c r="BH177" s="47"/>
      <c r="BI177" s="47"/>
      <c r="BJ177" s="47"/>
      <c r="BK177" s="47"/>
      <c r="BL177" s="47"/>
      <c r="BM177" s="47">
        <f>SUM(BE177:BL177)</f>
        <v>945525749</v>
      </c>
      <c r="BN177" s="47">
        <f t="shared" si="246"/>
        <v>945525749</v>
      </c>
      <c r="BO177" s="47">
        <v>178606967.94</v>
      </c>
      <c r="BP177" s="47"/>
      <c r="BQ177" s="47">
        <v>739499999</v>
      </c>
      <c r="BR177" s="47"/>
      <c r="BS177" s="47"/>
      <c r="BT177" s="47"/>
      <c r="BU177" s="47"/>
      <c r="BV177" s="47"/>
      <c r="BW177" s="47">
        <f>SUM(BO177:BV177)</f>
        <v>918106966.94000006</v>
      </c>
      <c r="BX177" s="47">
        <f t="shared" si="247"/>
        <v>918106966.94000006</v>
      </c>
      <c r="BY177" s="47">
        <v>183965176.97999999</v>
      </c>
      <c r="BZ177" s="47"/>
      <c r="CA177" s="47">
        <v>739499999</v>
      </c>
      <c r="CB177" s="47"/>
      <c r="CC177" s="47"/>
      <c r="CD177" s="47"/>
      <c r="CE177" s="47"/>
      <c r="CF177" s="47"/>
      <c r="CG177" s="47">
        <f>SUM(BY177:CF177)</f>
        <v>923465175.98000002</v>
      </c>
      <c r="CH177" s="47">
        <f t="shared" si="248"/>
        <v>923465175.98000002</v>
      </c>
      <c r="CI177" s="47">
        <f>CG177+BW177+BM177+BC177</f>
        <v>3726622890.9200001</v>
      </c>
      <c r="CJ177" s="47">
        <f t="shared" si="249"/>
        <v>3726622890.9200001</v>
      </c>
    </row>
    <row r="178" spans="1:88" ht="67.5" customHeight="1" x14ac:dyDescent="0.25">
      <c r="A178" s="69"/>
      <c r="B178" s="70"/>
      <c r="C178" s="184"/>
      <c r="D178" s="119"/>
      <c r="E178" s="119"/>
      <c r="F178" s="75"/>
      <c r="G178" s="73"/>
      <c r="H178" s="73"/>
      <c r="I178" s="73"/>
      <c r="J178" s="73"/>
      <c r="K178" s="72"/>
      <c r="L178" s="74"/>
      <c r="M178" s="72"/>
      <c r="N178" s="72"/>
      <c r="O178" s="72"/>
      <c r="P178" s="72"/>
      <c r="Q178" s="72"/>
      <c r="R178" s="72">
        <v>1906</v>
      </c>
      <c r="S178" s="72"/>
      <c r="T178" s="72"/>
      <c r="U178" s="72"/>
      <c r="V178" s="72"/>
      <c r="W178" s="213"/>
      <c r="X178" s="213"/>
      <c r="Y178" s="213"/>
      <c r="Z178" s="211"/>
      <c r="AA178" s="213"/>
      <c r="AB178" s="213"/>
      <c r="AC178" s="213"/>
      <c r="AD178" s="213"/>
      <c r="AE178" s="144"/>
      <c r="AF178" s="144"/>
      <c r="AG178" s="213"/>
      <c r="AH178" s="213"/>
      <c r="AI178" s="213"/>
      <c r="AJ178" s="213"/>
      <c r="AK178" s="213"/>
      <c r="AL178" s="213"/>
      <c r="AM178" s="72"/>
      <c r="AN178" s="144"/>
      <c r="AO178" s="160"/>
      <c r="AP178" s="211"/>
      <c r="AQ178" s="213"/>
      <c r="AR178" s="213"/>
      <c r="AS178" s="213"/>
      <c r="AT178" s="211"/>
      <c r="AU178" s="212">
        <f t="shared" ref="AU178:BC178" si="254">SUM(AU179:AU185)</f>
        <v>11992850775.610001</v>
      </c>
      <c r="AV178" s="212">
        <f t="shared" si="254"/>
        <v>0</v>
      </c>
      <c r="AW178" s="212">
        <f t="shared" si="254"/>
        <v>2157391716</v>
      </c>
      <c r="AX178" s="212">
        <f t="shared" si="254"/>
        <v>0</v>
      </c>
      <c r="AY178" s="212">
        <f t="shared" si="254"/>
        <v>0</v>
      </c>
      <c r="AZ178" s="212">
        <f t="shared" si="254"/>
        <v>0</v>
      </c>
      <c r="BA178" s="212">
        <f t="shared" si="254"/>
        <v>8000000000</v>
      </c>
      <c r="BB178" s="212">
        <f t="shared" si="254"/>
        <v>0</v>
      </c>
      <c r="BC178" s="212">
        <f t="shared" si="254"/>
        <v>22150242491.610001</v>
      </c>
      <c r="BD178" s="212">
        <f t="shared" si="245"/>
        <v>14150242491.610001</v>
      </c>
      <c r="BE178" s="212">
        <f t="shared" ref="BE178:BM178" si="255">SUM(BE179:BE185)</f>
        <v>12491504757.549999</v>
      </c>
      <c r="BF178" s="212">
        <f t="shared" si="255"/>
        <v>0</v>
      </c>
      <c r="BG178" s="212">
        <f t="shared" si="255"/>
        <v>2157391716</v>
      </c>
      <c r="BH178" s="212">
        <f t="shared" si="255"/>
        <v>0</v>
      </c>
      <c r="BI178" s="212">
        <f t="shared" si="255"/>
        <v>0</v>
      </c>
      <c r="BJ178" s="212">
        <f t="shared" si="255"/>
        <v>38062249024</v>
      </c>
      <c r="BK178" s="212">
        <f t="shared" si="255"/>
        <v>14044555199</v>
      </c>
      <c r="BL178" s="212">
        <f t="shared" si="255"/>
        <v>0</v>
      </c>
      <c r="BM178" s="212">
        <f t="shared" si="255"/>
        <v>66755700696.550003</v>
      </c>
      <c r="BN178" s="212">
        <f t="shared" si="246"/>
        <v>52711145497.550003</v>
      </c>
      <c r="BO178" s="212">
        <f t="shared" ref="BO178:BW178" si="256">SUM(BO179:BO185)</f>
        <v>13014280902.35</v>
      </c>
      <c r="BP178" s="212">
        <f t="shared" si="256"/>
        <v>0</v>
      </c>
      <c r="BQ178" s="212">
        <f t="shared" si="256"/>
        <v>2157391716</v>
      </c>
      <c r="BR178" s="212">
        <f t="shared" si="256"/>
        <v>0</v>
      </c>
      <c r="BS178" s="212">
        <f t="shared" si="256"/>
        <v>0</v>
      </c>
      <c r="BT178" s="212">
        <f t="shared" si="256"/>
        <v>23026083985</v>
      </c>
      <c r="BU178" s="212">
        <f t="shared" si="256"/>
        <v>2007878257</v>
      </c>
      <c r="BV178" s="212">
        <f t="shared" si="256"/>
        <v>0</v>
      </c>
      <c r="BW178" s="212">
        <f t="shared" si="256"/>
        <v>40205634860.349998</v>
      </c>
      <c r="BX178" s="212">
        <f t="shared" si="247"/>
        <v>38197756603.349998</v>
      </c>
      <c r="BY178" s="212">
        <f t="shared" ref="BY178:CG178" si="257">SUM(BY179:BY185)</f>
        <v>13534027384.1</v>
      </c>
      <c r="BZ178" s="212">
        <f t="shared" si="257"/>
        <v>0</v>
      </c>
      <c r="CA178" s="212">
        <f t="shared" si="257"/>
        <v>2157391716</v>
      </c>
      <c r="CB178" s="212">
        <f t="shared" si="257"/>
        <v>0</v>
      </c>
      <c r="CC178" s="212">
        <f t="shared" si="257"/>
        <v>0</v>
      </c>
      <c r="CD178" s="212">
        <f t="shared" si="257"/>
        <v>38911669914</v>
      </c>
      <c r="CE178" s="212">
        <f t="shared" si="257"/>
        <v>3947566544</v>
      </c>
      <c r="CF178" s="212">
        <f t="shared" si="257"/>
        <v>0</v>
      </c>
      <c r="CG178" s="212">
        <f t="shared" si="257"/>
        <v>58550655558.099998</v>
      </c>
      <c r="CH178" s="212">
        <f t="shared" si="248"/>
        <v>54603089014.099998</v>
      </c>
      <c r="CI178" s="212">
        <f>SUM(CI179:CI185)</f>
        <v>187662233606.60999</v>
      </c>
      <c r="CJ178" s="212">
        <f t="shared" si="249"/>
        <v>159662233606.60999</v>
      </c>
    </row>
    <row r="179" spans="1:88" s="48" customFormat="1" ht="67.5" customHeight="1" x14ac:dyDescent="0.25">
      <c r="A179" s="30" t="s">
        <v>1277</v>
      </c>
      <c r="B179" s="19" t="s">
        <v>115</v>
      </c>
      <c r="C179" s="183" t="s">
        <v>116</v>
      </c>
      <c r="D179" s="19" t="s">
        <v>178</v>
      </c>
      <c r="E179" s="19" t="s">
        <v>1073</v>
      </c>
      <c r="F179" s="23" t="s">
        <v>1074</v>
      </c>
      <c r="G179" s="22" t="s">
        <v>1075</v>
      </c>
      <c r="H179" s="22" t="s">
        <v>1076</v>
      </c>
      <c r="I179" s="22" t="s">
        <v>1278</v>
      </c>
      <c r="J179" s="22" t="s">
        <v>1279</v>
      </c>
      <c r="K179" s="21">
        <v>5958</v>
      </c>
      <c r="L179" s="24" t="s">
        <v>1100</v>
      </c>
      <c r="M179" s="21">
        <v>5958</v>
      </c>
      <c r="N179" s="21">
        <v>19</v>
      </c>
      <c r="O179" s="21" t="s">
        <v>1081</v>
      </c>
      <c r="P179" s="21">
        <v>17</v>
      </c>
      <c r="Q179" s="21" t="s">
        <v>1280</v>
      </c>
      <c r="R179" s="21">
        <v>1906</v>
      </c>
      <c r="S179" s="21" t="s">
        <v>1281</v>
      </c>
      <c r="T179" s="21" t="s">
        <v>1282</v>
      </c>
      <c r="U179" s="21">
        <v>1906004</v>
      </c>
      <c r="V179" s="21">
        <v>1906004</v>
      </c>
      <c r="W179" s="21" t="s">
        <v>1283</v>
      </c>
      <c r="X179" s="21" t="s">
        <v>1284</v>
      </c>
      <c r="Y179" s="21" t="s">
        <v>102</v>
      </c>
      <c r="Z179" s="24" t="s">
        <v>1285</v>
      </c>
      <c r="AA179" s="21">
        <v>190600403</v>
      </c>
      <c r="AB179" s="21">
        <v>190600403</v>
      </c>
      <c r="AC179" s="24"/>
      <c r="AD179" s="24" t="s">
        <v>104</v>
      </c>
      <c r="AE179" s="139" t="s">
        <v>1286</v>
      </c>
      <c r="AF179" s="139"/>
      <c r="AG179" s="21" t="s">
        <v>1287</v>
      </c>
      <c r="AH179" s="21"/>
      <c r="AI179" s="21"/>
      <c r="AJ179" s="21" t="s">
        <v>107</v>
      </c>
      <c r="AK179" s="21" t="s">
        <v>1087</v>
      </c>
      <c r="AL179" s="21">
        <v>5960</v>
      </c>
      <c r="AM179" s="21" t="s">
        <v>279</v>
      </c>
      <c r="AN179" s="139" t="s">
        <v>1088</v>
      </c>
      <c r="AO179" s="142"/>
      <c r="AP179" s="24" t="s">
        <v>110</v>
      </c>
      <c r="AQ179" s="25">
        <v>1490</v>
      </c>
      <c r="AR179" s="25">
        <v>1490</v>
      </c>
      <c r="AS179" s="25">
        <v>1490</v>
      </c>
      <c r="AT179" s="68">
        <v>1490</v>
      </c>
      <c r="AU179" s="47">
        <v>200000000</v>
      </c>
      <c r="AV179" s="47"/>
      <c r="AW179" s="47"/>
      <c r="AX179" s="47"/>
      <c r="AY179" s="47"/>
      <c r="AZ179" s="47"/>
      <c r="BA179" s="47"/>
      <c r="BB179" s="47"/>
      <c r="BC179" s="47">
        <f t="shared" ref="BC179:BC186" si="258">SUM(AU179:BB179)</f>
        <v>200000000</v>
      </c>
      <c r="BD179" s="47">
        <f t="shared" si="245"/>
        <v>200000000</v>
      </c>
      <c r="BE179" s="47">
        <v>206000000</v>
      </c>
      <c r="BF179" s="47"/>
      <c r="BG179" s="47"/>
      <c r="BH179" s="47"/>
      <c r="BI179" s="47"/>
      <c r="BJ179" s="47"/>
      <c r="BK179" s="47"/>
      <c r="BL179" s="47"/>
      <c r="BM179" s="47">
        <f t="shared" ref="BM179:BM186" si="259">SUM(BE179:BL179)</f>
        <v>206000000</v>
      </c>
      <c r="BN179" s="47">
        <f t="shared" si="246"/>
        <v>206000000</v>
      </c>
      <c r="BO179" s="47">
        <v>212180000</v>
      </c>
      <c r="BP179" s="47"/>
      <c r="BQ179" s="47"/>
      <c r="BR179" s="47"/>
      <c r="BS179" s="47"/>
      <c r="BT179" s="47"/>
      <c r="BU179" s="47"/>
      <c r="BV179" s="47"/>
      <c r="BW179" s="47">
        <f t="shared" ref="BW179:BW186" si="260">SUM(BO179:BV179)</f>
        <v>212180000</v>
      </c>
      <c r="BX179" s="47">
        <f t="shared" si="247"/>
        <v>212180000</v>
      </c>
      <c r="BY179" s="47">
        <v>218545400</v>
      </c>
      <c r="BZ179" s="47"/>
      <c r="CA179" s="47"/>
      <c r="CB179" s="47"/>
      <c r="CC179" s="47"/>
      <c r="CD179" s="47"/>
      <c r="CE179" s="47"/>
      <c r="CF179" s="47"/>
      <c r="CG179" s="47">
        <f t="shared" ref="CG179:CG186" si="261">SUM(BY179:CF179)</f>
        <v>218545400</v>
      </c>
      <c r="CH179" s="47">
        <f t="shared" si="248"/>
        <v>218545400</v>
      </c>
      <c r="CI179" s="47">
        <f t="shared" ref="CI179:CI186" si="262">CG179+BW179+BM179+BC179</f>
        <v>836725400</v>
      </c>
      <c r="CJ179" s="47">
        <f t="shared" si="249"/>
        <v>836725400</v>
      </c>
    </row>
    <row r="180" spans="1:88" s="48" customFormat="1" ht="67.5" customHeight="1" x14ac:dyDescent="0.25">
      <c r="A180" s="30" t="s">
        <v>1288</v>
      </c>
      <c r="B180" s="19" t="s">
        <v>115</v>
      </c>
      <c r="C180" s="183" t="s">
        <v>116</v>
      </c>
      <c r="D180" s="19" t="s">
        <v>178</v>
      </c>
      <c r="E180" s="19" t="s">
        <v>1073</v>
      </c>
      <c r="F180" s="23" t="s">
        <v>1074</v>
      </c>
      <c r="G180" s="22" t="s">
        <v>1075</v>
      </c>
      <c r="H180" s="22" t="s">
        <v>1076</v>
      </c>
      <c r="I180" s="22" t="s">
        <v>1289</v>
      </c>
      <c r="J180" s="22" t="s">
        <v>1290</v>
      </c>
      <c r="K180" s="21">
        <v>256197</v>
      </c>
      <c r="L180" s="24" t="s">
        <v>1100</v>
      </c>
      <c r="M180" s="21">
        <v>262155</v>
      </c>
      <c r="N180" s="21">
        <v>19</v>
      </c>
      <c r="O180" s="21" t="s">
        <v>1081</v>
      </c>
      <c r="P180" s="21">
        <v>17</v>
      </c>
      <c r="Q180" s="21" t="s">
        <v>1280</v>
      </c>
      <c r="R180" s="21">
        <v>1906</v>
      </c>
      <c r="S180" s="21" t="s">
        <v>1281</v>
      </c>
      <c r="T180" s="21" t="s">
        <v>1291</v>
      </c>
      <c r="U180" s="21">
        <v>1906044</v>
      </c>
      <c r="V180" s="21">
        <v>1906044</v>
      </c>
      <c r="W180" s="21" t="s">
        <v>1292</v>
      </c>
      <c r="X180" s="21" t="s">
        <v>1293</v>
      </c>
      <c r="Y180" s="21" t="s">
        <v>102</v>
      </c>
      <c r="Z180" s="24" t="s">
        <v>1294</v>
      </c>
      <c r="AA180" s="21">
        <v>190604400</v>
      </c>
      <c r="AB180" s="21">
        <v>190604400</v>
      </c>
      <c r="AC180" s="24"/>
      <c r="AD180" s="24" t="s">
        <v>104</v>
      </c>
      <c r="AE180" s="139" t="s">
        <v>1295</v>
      </c>
      <c r="AF180" s="139"/>
      <c r="AG180" s="21" t="s">
        <v>1296</v>
      </c>
      <c r="AH180" s="21"/>
      <c r="AI180" s="21"/>
      <c r="AJ180" s="21" t="s">
        <v>107</v>
      </c>
      <c r="AK180" s="21" t="s">
        <v>1087</v>
      </c>
      <c r="AL180" s="21">
        <v>262155</v>
      </c>
      <c r="AM180" s="21" t="s">
        <v>108</v>
      </c>
      <c r="AN180" s="139" t="s">
        <v>1088</v>
      </c>
      <c r="AO180" s="142"/>
      <c r="AP180" s="24" t="s">
        <v>1276</v>
      </c>
      <c r="AQ180" s="25">
        <v>259197</v>
      </c>
      <c r="AR180" s="25">
        <v>986</v>
      </c>
      <c r="AS180" s="25">
        <v>986</v>
      </c>
      <c r="AT180" s="68">
        <v>986</v>
      </c>
      <c r="AU180" s="47">
        <v>11792850775.610001</v>
      </c>
      <c r="AV180" s="47"/>
      <c r="AW180" s="47">
        <v>2157391716</v>
      </c>
      <c r="AX180" s="47"/>
      <c r="AY180" s="47"/>
      <c r="AZ180" s="47">
        <v>0</v>
      </c>
      <c r="BA180" s="47"/>
      <c r="BB180" s="47"/>
      <c r="BC180" s="47">
        <f t="shared" si="258"/>
        <v>13950242491.610001</v>
      </c>
      <c r="BD180" s="47">
        <f t="shared" si="245"/>
        <v>13950242491.610001</v>
      </c>
      <c r="BE180" s="47">
        <v>12285504757.549999</v>
      </c>
      <c r="BF180" s="47"/>
      <c r="BG180" s="47">
        <v>2157391716</v>
      </c>
      <c r="BH180" s="47"/>
      <c r="BI180" s="47"/>
      <c r="BJ180" s="47"/>
      <c r="BK180" s="47"/>
      <c r="BL180" s="47"/>
      <c r="BM180" s="47">
        <f t="shared" si="259"/>
        <v>14442896473.549999</v>
      </c>
      <c r="BN180" s="47">
        <f t="shared" si="246"/>
        <v>14442896473.549999</v>
      </c>
      <c r="BO180" s="47">
        <v>12802100902.35</v>
      </c>
      <c r="BP180" s="47"/>
      <c r="BQ180" s="47">
        <v>2157391716</v>
      </c>
      <c r="BR180" s="47"/>
      <c r="BS180" s="47"/>
      <c r="BT180" s="47"/>
      <c r="BU180" s="47"/>
      <c r="BV180" s="47"/>
      <c r="BW180" s="47">
        <f t="shared" si="260"/>
        <v>14959492618.35</v>
      </c>
      <c r="BX180" s="47">
        <f t="shared" si="247"/>
        <v>14959492618.35</v>
      </c>
      <c r="BY180" s="47">
        <v>13315481984.1</v>
      </c>
      <c r="BZ180" s="47"/>
      <c r="CA180" s="47">
        <v>2157391716</v>
      </c>
      <c r="CB180" s="47"/>
      <c r="CC180" s="47"/>
      <c r="CD180" s="47"/>
      <c r="CE180" s="47"/>
      <c r="CF180" s="47"/>
      <c r="CG180" s="47">
        <f t="shared" si="261"/>
        <v>15472873700.1</v>
      </c>
      <c r="CH180" s="47">
        <f t="shared" si="248"/>
        <v>15472873700.1</v>
      </c>
      <c r="CI180" s="47">
        <f t="shared" si="262"/>
        <v>58825505283.610001</v>
      </c>
      <c r="CJ180" s="47">
        <f t="shared" si="249"/>
        <v>58825505283.610001</v>
      </c>
    </row>
    <row r="181" spans="1:88" s="48" customFormat="1" ht="67.5" customHeight="1" x14ac:dyDescent="0.25">
      <c r="A181" s="30" t="s">
        <v>1297</v>
      </c>
      <c r="B181" s="19" t="s">
        <v>115</v>
      </c>
      <c r="C181" s="183" t="s">
        <v>116</v>
      </c>
      <c r="D181" s="19" t="s">
        <v>178</v>
      </c>
      <c r="E181" s="19" t="s">
        <v>1073</v>
      </c>
      <c r="F181" s="23" t="s">
        <v>1074</v>
      </c>
      <c r="G181" s="22" t="s">
        <v>1075</v>
      </c>
      <c r="H181" s="22" t="s">
        <v>1076</v>
      </c>
      <c r="I181" s="22" t="s">
        <v>1298</v>
      </c>
      <c r="J181" s="22" t="s">
        <v>1099</v>
      </c>
      <c r="K181" s="21">
        <v>3.8</v>
      </c>
      <c r="L181" s="24" t="s">
        <v>1100</v>
      </c>
      <c r="M181" s="21">
        <v>3.6</v>
      </c>
      <c r="N181" s="21">
        <v>19</v>
      </c>
      <c r="O181" s="21" t="s">
        <v>1081</v>
      </c>
      <c r="P181" s="21">
        <v>17</v>
      </c>
      <c r="Q181" s="21" t="s">
        <v>1280</v>
      </c>
      <c r="R181" s="21">
        <v>1906</v>
      </c>
      <c r="S181" s="21" t="s">
        <v>1281</v>
      </c>
      <c r="T181" s="21" t="s">
        <v>1299</v>
      </c>
      <c r="U181" s="21">
        <v>1906022</v>
      </c>
      <c r="V181" s="21">
        <v>1906022</v>
      </c>
      <c r="W181" s="21" t="s">
        <v>1300</v>
      </c>
      <c r="X181" s="21" t="s">
        <v>1301</v>
      </c>
      <c r="Y181" s="21" t="s">
        <v>1302</v>
      </c>
      <c r="Z181" s="24" t="s">
        <v>1303</v>
      </c>
      <c r="AA181" s="21">
        <v>190602201</v>
      </c>
      <c r="AB181" s="21">
        <v>190602201</v>
      </c>
      <c r="AC181" s="24">
        <v>190602200</v>
      </c>
      <c r="AD181" s="24" t="s">
        <v>104</v>
      </c>
      <c r="AE181" s="139"/>
      <c r="AF181" s="139" t="s">
        <v>2379</v>
      </c>
      <c r="AG181" s="21" t="s">
        <v>1304</v>
      </c>
      <c r="AH181" s="21"/>
      <c r="AI181" s="21" t="s">
        <v>2380</v>
      </c>
      <c r="AJ181" s="21" t="s">
        <v>107</v>
      </c>
      <c r="AK181" s="21" t="s">
        <v>1087</v>
      </c>
      <c r="AL181" s="21">
        <v>10</v>
      </c>
      <c r="AM181" s="21" t="s">
        <v>108</v>
      </c>
      <c r="AN181" s="139" t="s">
        <v>1088</v>
      </c>
      <c r="AO181" s="142" t="s">
        <v>137</v>
      </c>
      <c r="AP181" s="24" t="s">
        <v>138</v>
      </c>
      <c r="AQ181" s="25">
        <v>10</v>
      </c>
      <c r="AR181" s="25">
        <v>0</v>
      </c>
      <c r="AS181" s="25">
        <v>0</v>
      </c>
      <c r="AT181" s="68">
        <v>0</v>
      </c>
      <c r="AU181" s="47"/>
      <c r="AV181" s="47"/>
      <c r="AW181" s="47"/>
      <c r="AX181" s="47"/>
      <c r="AY181" s="47"/>
      <c r="AZ181" s="47"/>
      <c r="BA181" s="47">
        <v>3000000000</v>
      </c>
      <c r="BB181" s="47"/>
      <c r="BC181" s="47">
        <f t="shared" si="258"/>
        <v>3000000000</v>
      </c>
      <c r="BD181" s="47">
        <f t="shared" si="245"/>
        <v>0</v>
      </c>
      <c r="BE181" s="47"/>
      <c r="BF181" s="47"/>
      <c r="BG181" s="47"/>
      <c r="BH181" s="47"/>
      <c r="BI181" s="47"/>
      <c r="BJ181" s="47"/>
      <c r="BK181" s="47"/>
      <c r="BL181" s="47"/>
      <c r="BM181" s="47">
        <f t="shared" si="259"/>
        <v>0</v>
      </c>
      <c r="BN181" s="47">
        <f t="shared" si="246"/>
        <v>0</v>
      </c>
      <c r="BO181" s="47"/>
      <c r="BP181" s="47"/>
      <c r="BQ181" s="47"/>
      <c r="BR181" s="47"/>
      <c r="BS181" s="47"/>
      <c r="BT181" s="47"/>
      <c r="BU181" s="47"/>
      <c r="BV181" s="47"/>
      <c r="BW181" s="47">
        <f t="shared" si="260"/>
        <v>0</v>
      </c>
      <c r="BX181" s="47">
        <f t="shared" si="247"/>
        <v>0</v>
      </c>
      <c r="BY181" s="47"/>
      <c r="BZ181" s="47"/>
      <c r="CA181" s="47"/>
      <c r="CB181" s="47"/>
      <c r="CC181" s="47"/>
      <c r="CD181" s="47"/>
      <c r="CE181" s="47"/>
      <c r="CF181" s="47"/>
      <c r="CG181" s="47">
        <f t="shared" si="261"/>
        <v>0</v>
      </c>
      <c r="CH181" s="47">
        <f t="shared" si="248"/>
        <v>0</v>
      </c>
      <c r="CI181" s="47">
        <f t="shared" si="262"/>
        <v>3000000000</v>
      </c>
      <c r="CJ181" s="47">
        <f t="shared" si="249"/>
        <v>0</v>
      </c>
    </row>
    <row r="182" spans="1:88" s="48" customFormat="1" ht="67.5" customHeight="1" x14ac:dyDescent="0.25">
      <c r="A182" s="30" t="s">
        <v>1305</v>
      </c>
      <c r="B182" s="19" t="s">
        <v>115</v>
      </c>
      <c r="C182" s="183" t="s">
        <v>116</v>
      </c>
      <c r="D182" s="19" t="s">
        <v>178</v>
      </c>
      <c r="E182" s="19" t="s">
        <v>1073</v>
      </c>
      <c r="F182" s="23" t="s">
        <v>1074</v>
      </c>
      <c r="G182" s="22" t="s">
        <v>1075</v>
      </c>
      <c r="H182" s="22" t="s">
        <v>1076</v>
      </c>
      <c r="I182" s="22" t="s">
        <v>1306</v>
      </c>
      <c r="J182" s="22" t="s">
        <v>1099</v>
      </c>
      <c r="K182" s="21">
        <v>3.8</v>
      </c>
      <c r="L182" s="24" t="s">
        <v>1100</v>
      </c>
      <c r="M182" s="21">
        <v>3.6</v>
      </c>
      <c r="N182" s="21">
        <v>19</v>
      </c>
      <c r="O182" s="21" t="s">
        <v>1081</v>
      </c>
      <c r="P182" s="21">
        <v>17</v>
      </c>
      <c r="Q182" s="21" t="s">
        <v>1280</v>
      </c>
      <c r="R182" s="21">
        <v>1906</v>
      </c>
      <c r="S182" s="21" t="s">
        <v>1281</v>
      </c>
      <c r="T182" s="21"/>
      <c r="U182" s="21">
        <v>1906006</v>
      </c>
      <c r="V182" s="21">
        <v>1906006</v>
      </c>
      <c r="W182" s="21" t="s">
        <v>1307</v>
      </c>
      <c r="X182" s="21" t="s">
        <v>1308</v>
      </c>
      <c r="Y182" s="21" t="s">
        <v>1309</v>
      </c>
      <c r="Z182" s="24"/>
      <c r="AA182" s="21">
        <v>190600600</v>
      </c>
      <c r="AB182" s="21">
        <v>190600600</v>
      </c>
      <c r="AC182" s="24"/>
      <c r="AD182" s="24" t="s">
        <v>104</v>
      </c>
      <c r="AE182" s="139" t="s">
        <v>1310</v>
      </c>
      <c r="AF182" s="139"/>
      <c r="AG182" s="21" t="s">
        <v>1307</v>
      </c>
      <c r="AH182" s="21"/>
      <c r="AI182" s="21"/>
      <c r="AJ182" s="21" t="s">
        <v>107</v>
      </c>
      <c r="AK182" s="21" t="s">
        <v>1087</v>
      </c>
      <c r="AL182" s="21">
        <v>5</v>
      </c>
      <c r="AM182" s="21" t="s">
        <v>108</v>
      </c>
      <c r="AN182" s="139" t="s">
        <v>1088</v>
      </c>
      <c r="AO182" s="142" t="s">
        <v>137</v>
      </c>
      <c r="AP182" s="24" t="s">
        <v>110</v>
      </c>
      <c r="AQ182" s="25">
        <v>0</v>
      </c>
      <c r="AR182" s="25">
        <v>5</v>
      </c>
      <c r="AS182" s="25">
        <v>0</v>
      </c>
      <c r="AT182" s="68">
        <v>0</v>
      </c>
      <c r="AU182" s="47"/>
      <c r="AV182" s="47"/>
      <c r="AW182" s="47"/>
      <c r="AX182" s="47"/>
      <c r="AY182" s="47"/>
      <c r="AZ182" s="47"/>
      <c r="BA182" s="47"/>
      <c r="BB182" s="47"/>
      <c r="BC182" s="47">
        <f t="shared" si="258"/>
        <v>0</v>
      </c>
      <c r="BD182" s="47">
        <f t="shared" si="245"/>
        <v>0</v>
      </c>
      <c r="BE182" s="47"/>
      <c r="BF182" s="47"/>
      <c r="BG182" s="47"/>
      <c r="BH182" s="47"/>
      <c r="BI182" s="47"/>
      <c r="BJ182" s="47">
        <v>18000000000</v>
      </c>
      <c r="BK182" s="35"/>
      <c r="BL182" s="47"/>
      <c r="BM182" s="47">
        <f t="shared" si="259"/>
        <v>18000000000</v>
      </c>
      <c r="BN182" s="47">
        <f t="shared" si="246"/>
        <v>18000000000</v>
      </c>
      <c r="BO182" s="47"/>
      <c r="BP182" s="47"/>
      <c r="BQ182" s="47"/>
      <c r="BR182" s="47"/>
      <c r="BS182" s="47"/>
      <c r="BT182" s="47"/>
      <c r="BU182" s="35"/>
      <c r="BV182" s="47"/>
      <c r="BW182" s="47">
        <f t="shared" si="260"/>
        <v>0</v>
      </c>
      <c r="BX182" s="47">
        <f t="shared" si="247"/>
        <v>0</v>
      </c>
      <c r="BY182" s="47"/>
      <c r="BZ182" s="47"/>
      <c r="CA182" s="47"/>
      <c r="CB182" s="47"/>
      <c r="CC182" s="47"/>
      <c r="CD182" s="47"/>
      <c r="CE182" s="35"/>
      <c r="CF182" s="47"/>
      <c r="CG182" s="47">
        <f t="shared" si="261"/>
        <v>0</v>
      </c>
      <c r="CH182" s="47">
        <f t="shared" si="248"/>
        <v>0</v>
      </c>
      <c r="CI182" s="47">
        <f t="shared" si="262"/>
        <v>18000000000</v>
      </c>
      <c r="CJ182" s="47">
        <f t="shared" si="249"/>
        <v>18000000000</v>
      </c>
    </row>
    <row r="183" spans="1:88" s="48" customFormat="1" ht="67.5" customHeight="1" x14ac:dyDescent="0.25">
      <c r="A183" s="30" t="s">
        <v>308</v>
      </c>
      <c r="B183" s="19" t="s">
        <v>115</v>
      </c>
      <c r="C183" s="183" t="s">
        <v>116</v>
      </c>
      <c r="D183" s="19" t="s">
        <v>178</v>
      </c>
      <c r="E183" s="19" t="s">
        <v>1073</v>
      </c>
      <c r="F183" s="23" t="s">
        <v>1074</v>
      </c>
      <c r="G183" s="22" t="s">
        <v>1075</v>
      </c>
      <c r="H183" s="22" t="s">
        <v>1076</v>
      </c>
      <c r="I183" s="22" t="s">
        <v>1306</v>
      </c>
      <c r="J183" s="22" t="s">
        <v>1099</v>
      </c>
      <c r="K183" s="21">
        <v>3.8</v>
      </c>
      <c r="L183" s="24" t="s">
        <v>1100</v>
      </c>
      <c r="M183" s="21">
        <v>3.6</v>
      </c>
      <c r="N183" s="21">
        <v>19</v>
      </c>
      <c r="O183" s="21" t="s">
        <v>1081</v>
      </c>
      <c r="P183" s="21">
        <v>17</v>
      </c>
      <c r="Q183" s="21" t="s">
        <v>1280</v>
      </c>
      <c r="R183" s="21">
        <v>1906</v>
      </c>
      <c r="S183" s="21" t="s">
        <v>1281</v>
      </c>
      <c r="T183" s="21" t="s">
        <v>1311</v>
      </c>
      <c r="U183" s="21">
        <v>1906008</v>
      </c>
      <c r="V183" s="21">
        <v>1906008</v>
      </c>
      <c r="W183" s="21" t="s">
        <v>1312</v>
      </c>
      <c r="X183" s="21" t="s">
        <v>1313</v>
      </c>
      <c r="Y183" s="21" t="s">
        <v>1309</v>
      </c>
      <c r="Z183" s="24" t="s">
        <v>1314</v>
      </c>
      <c r="AA183" s="21">
        <v>190600800</v>
      </c>
      <c r="AB183" s="21">
        <v>190600800</v>
      </c>
      <c r="AC183" s="24"/>
      <c r="AD183" s="24" t="s">
        <v>104</v>
      </c>
      <c r="AE183" s="139"/>
      <c r="AF183" s="139" t="s">
        <v>2421</v>
      </c>
      <c r="AG183" s="21" t="s">
        <v>1315</v>
      </c>
      <c r="AH183" s="21"/>
      <c r="AI183" s="21"/>
      <c r="AJ183" s="21" t="s">
        <v>134</v>
      </c>
      <c r="AK183" s="21" t="s">
        <v>1087</v>
      </c>
      <c r="AL183" s="21">
        <v>1</v>
      </c>
      <c r="AM183" s="21" t="s">
        <v>108</v>
      </c>
      <c r="AN183" s="139" t="s">
        <v>1088</v>
      </c>
      <c r="AO183" s="142" t="s">
        <v>137</v>
      </c>
      <c r="AP183" s="24" t="s">
        <v>138</v>
      </c>
      <c r="AQ183" s="25">
        <v>0</v>
      </c>
      <c r="AR183" s="25">
        <v>1</v>
      </c>
      <c r="AS183" s="25">
        <v>0</v>
      </c>
      <c r="AT183" s="68">
        <v>0</v>
      </c>
      <c r="AU183" s="47"/>
      <c r="AV183" s="47"/>
      <c r="AW183" s="47"/>
      <c r="AX183" s="47"/>
      <c r="AY183" s="47"/>
      <c r="AZ183" s="47"/>
      <c r="BA183" s="35"/>
      <c r="BB183" s="47"/>
      <c r="BC183" s="47">
        <f t="shared" si="258"/>
        <v>0</v>
      </c>
      <c r="BD183" s="47">
        <f t="shared" si="245"/>
        <v>0</v>
      </c>
      <c r="BE183" s="47"/>
      <c r="BF183" s="47"/>
      <c r="BG183" s="47"/>
      <c r="BH183" s="47"/>
      <c r="BI183" s="47"/>
      <c r="BJ183" s="47"/>
      <c r="BK183" s="47">
        <v>6892121743</v>
      </c>
      <c r="BL183" s="47"/>
      <c r="BM183" s="47">
        <f t="shared" si="259"/>
        <v>6892121743</v>
      </c>
      <c r="BN183" s="47">
        <f t="shared" si="246"/>
        <v>0</v>
      </c>
      <c r="BO183" s="47"/>
      <c r="BP183" s="47"/>
      <c r="BQ183" s="47"/>
      <c r="BR183" s="47"/>
      <c r="BS183" s="47"/>
      <c r="BT183" s="47"/>
      <c r="BU183" s="35"/>
      <c r="BV183" s="47"/>
      <c r="BW183" s="47">
        <f t="shared" si="260"/>
        <v>0</v>
      </c>
      <c r="BX183" s="47">
        <f t="shared" si="247"/>
        <v>0</v>
      </c>
      <c r="BY183" s="47"/>
      <c r="BZ183" s="47"/>
      <c r="CA183" s="47"/>
      <c r="CB183" s="47"/>
      <c r="CC183" s="47"/>
      <c r="CD183" s="47"/>
      <c r="CE183" s="35"/>
      <c r="CF183" s="47"/>
      <c r="CG183" s="47">
        <f t="shared" si="261"/>
        <v>0</v>
      </c>
      <c r="CH183" s="47">
        <f t="shared" si="248"/>
        <v>0</v>
      </c>
      <c r="CI183" s="47">
        <f t="shared" si="262"/>
        <v>6892121743</v>
      </c>
      <c r="CJ183" s="47">
        <f t="shared" si="249"/>
        <v>0</v>
      </c>
    </row>
    <row r="184" spans="1:88" s="48" customFormat="1" ht="67.5" customHeight="1" x14ac:dyDescent="0.25">
      <c r="A184" s="30" t="s">
        <v>1316</v>
      </c>
      <c r="B184" s="19" t="s">
        <v>115</v>
      </c>
      <c r="C184" s="183" t="s">
        <v>116</v>
      </c>
      <c r="D184" s="19" t="s">
        <v>178</v>
      </c>
      <c r="E184" s="19" t="s">
        <v>1073</v>
      </c>
      <c r="F184" s="23" t="s">
        <v>1074</v>
      </c>
      <c r="G184" s="22" t="s">
        <v>1075</v>
      </c>
      <c r="H184" s="22" t="s">
        <v>1076</v>
      </c>
      <c r="I184" s="22" t="s">
        <v>1183</v>
      </c>
      <c r="J184" s="22" t="s">
        <v>1099</v>
      </c>
      <c r="K184" s="21">
        <v>3.8</v>
      </c>
      <c r="L184" s="24" t="s">
        <v>1100</v>
      </c>
      <c r="M184" s="21">
        <v>3.6</v>
      </c>
      <c r="N184" s="21">
        <v>19</v>
      </c>
      <c r="O184" s="21" t="s">
        <v>1081</v>
      </c>
      <c r="P184" s="21">
        <v>17</v>
      </c>
      <c r="Q184" s="21" t="s">
        <v>1280</v>
      </c>
      <c r="R184" s="21">
        <v>1906</v>
      </c>
      <c r="S184" s="21" t="s">
        <v>1281</v>
      </c>
      <c r="T184" s="21" t="s">
        <v>1317</v>
      </c>
      <c r="U184" s="21">
        <v>1906005</v>
      </c>
      <c r="V184" s="21">
        <v>1906005</v>
      </c>
      <c r="W184" s="21" t="s">
        <v>1318</v>
      </c>
      <c r="X184" s="21" t="s">
        <v>1319</v>
      </c>
      <c r="Y184" s="21" t="s">
        <v>1309</v>
      </c>
      <c r="Z184" s="24" t="s">
        <v>1320</v>
      </c>
      <c r="AA184" s="21">
        <v>190600500</v>
      </c>
      <c r="AB184" s="21">
        <v>190600500</v>
      </c>
      <c r="AC184" s="24"/>
      <c r="AD184" s="24" t="s">
        <v>104</v>
      </c>
      <c r="AE184" s="139" t="s">
        <v>1321</v>
      </c>
      <c r="AF184" s="139" t="s">
        <v>2422</v>
      </c>
      <c r="AG184" s="21" t="s">
        <v>1318</v>
      </c>
      <c r="AH184" s="21"/>
      <c r="AI184" s="21"/>
      <c r="AJ184" s="21" t="s">
        <v>107</v>
      </c>
      <c r="AK184" s="21" t="s">
        <v>1087</v>
      </c>
      <c r="AL184" s="21">
        <v>5</v>
      </c>
      <c r="AM184" s="21" t="s">
        <v>108</v>
      </c>
      <c r="AN184" s="139" t="s">
        <v>1088</v>
      </c>
      <c r="AO184" s="142" t="s">
        <v>137</v>
      </c>
      <c r="AP184" s="24" t="s">
        <v>332</v>
      </c>
      <c r="AQ184" s="25">
        <v>0</v>
      </c>
      <c r="AR184" s="25">
        <v>1</v>
      </c>
      <c r="AS184" s="25">
        <v>2</v>
      </c>
      <c r="AT184" s="68">
        <v>2</v>
      </c>
      <c r="AU184" s="47"/>
      <c r="AV184" s="47"/>
      <c r="AW184" s="47"/>
      <c r="AX184" s="47"/>
      <c r="AY184" s="47"/>
      <c r="AZ184" s="47"/>
      <c r="BA184" s="47"/>
      <c r="BB184" s="47"/>
      <c r="BC184" s="47">
        <f t="shared" si="258"/>
        <v>0</v>
      </c>
      <c r="BD184" s="47">
        <f t="shared" si="245"/>
        <v>0</v>
      </c>
      <c r="BE184" s="47"/>
      <c r="BF184" s="47"/>
      <c r="BG184" s="47"/>
      <c r="BH184" s="47"/>
      <c r="BI184" s="47"/>
      <c r="BJ184" s="47">
        <v>10000000000</v>
      </c>
      <c r="BK184" s="47">
        <v>6952433456</v>
      </c>
      <c r="BL184" s="47"/>
      <c r="BM184" s="47">
        <f t="shared" si="259"/>
        <v>16952433456</v>
      </c>
      <c r="BN184" s="47">
        <f t="shared" si="246"/>
        <v>10000000000</v>
      </c>
      <c r="BO184" s="47"/>
      <c r="BP184" s="47"/>
      <c r="BQ184" s="47"/>
      <c r="BR184" s="47"/>
      <c r="BS184" s="47"/>
      <c r="BT184" s="47">
        <v>23026083985</v>
      </c>
      <c r="BU184" s="47">
        <v>2007878257</v>
      </c>
      <c r="BV184" s="47"/>
      <c r="BW184" s="47">
        <f t="shared" si="260"/>
        <v>25033962242</v>
      </c>
      <c r="BX184" s="47">
        <f t="shared" si="247"/>
        <v>23026083985</v>
      </c>
      <c r="BY184" s="47"/>
      <c r="BZ184" s="47"/>
      <c r="CA184" s="47"/>
      <c r="CB184" s="47"/>
      <c r="CC184" s="47"/>
      <c r="CD184" s="47">
        <v>38911669914</v>
      </c>
      <c r="CE184" s="47">
        <v>3947566544</v>
      </c>
      <c r="CF184" s="47"/>
      <c r="CG184" s="47">
        <f t="shared" si="261"/>
        <v>42859236458</v>
      </c>
      <c r="CH184" s="47">
        <f t="shared" si="248"/>
        <v>38911669914</v>
      </c>
      <c r="CI184" s="47">
        <f t="shared" si="262"/>
        <v>84845632156</v>
      </c>
      <c r="CJ184" s="47">
        <f t="shared" si="249"/>
        <v>71937753899</v>
      </c>
    </row>
    <row r="185" spans="1:88" s="79" customFormat="1" ht="63.75" customHeight="1" x14ac:dyDescent="0.25">
      <c r="A185" s="30" t="s">
        <v>1322</v>
      </c>
      <c r="B185" s="19" t="s">
        <v>115</v>
      </c>
      <c r="C185" s="183" t="s">
        <v>116</v>
      </c>
      <c r="D185" s="19" t="s">
        <v>178</v>
      </c>
      <c r="E185" s="19" t="s">
        <v>1073</v>
      </c>
      <c r="F185" s="23" t="s">
        <v>1074</v>
      </c>
      <c r="G185" s="22" t="s">
        <v>1075</v>
      </c>
      <c r="H185" s="22" t="s">
        <v>1076</v>
      </c>
      <c r="I185" s="22" t="s">
        <v>1183</v>
      </c>
      <c r="J185" s="22" t="s">
        <v>1099</v>
      </c>
      <c r="K185" s="21">
        <v>3.8</v>
      </c>
      <c r="L185" s="24" t="s">
        <v>1100</v>
      </c>
      <c r="M185" s="21">
        <v>3.6</v>
      </c>
      <c r="N185" s="21">
        <v>19</v>
      </c>
      <c r="O185" s="21" t="s">
        <v>1081</v>
      </c>
      <c r="P185" s="21">
        <v>17</v>
      </c>
      <c r="Q185" s="21" t="s">
        <v>1280</v>
      </c>
      <c r="R185" s="21">
        <v>1906</v>
      </c>
      <c r="S185" s="21" t="s">
        <v>1281</v>
      </c>
      <c r="T185" s="21"/>
      <c r="U185" s="21">
        <v>1906012</v>
      </c>
      <c r="V185" s="21">
        <v>1906012</v>
      </c>
      <c r="W185" s="21" t="s">
        <v>1323</v>
      </c>
      <c r="X185" s="21" t="s">
        <v>1324</v>
      </c>
      <c r="Y185" s="21" t="s">
        <v>1309</v>
      </c>
      <c r="Z185" s="21"/>
      <c r="AA185" s="21">
        <v>190601200</v>
      </c>
      <c r="AB185" s="21">
        <v>190601200</v>
      </c>
      <c r="AC185" s="24"/>
      <c r="AD185" s="24" t="s">
        <v>104</v>
      </c>
      <c r="AE185" s="139" t="s">
        <v>1325</v>
      </c>
      <c r="AF185" s="139" t="s">
        <v>2423</v>
      </c>
      <c r="AG185" s="21" t="s">
        <v>1323</v>
      </c>
      <c r="AH185" s="21"/>
      <c r="AI185" s="21"/>
      <c r="AJ185" s="21" t="s">
        <v>107</v>
      </c>
      <c r="AK185" s="21" t="s">
        <v>1087</v>
      </c>
      <c r="AL185" s="21">
        <v>2</v>
      </c>
      <c r="AM185" s="21" t="s">
        <v>108</v>
      </c>
      <c r="AN185" s="139" t="s">
        <v>1088</v>
      </c>
      <c r="AO185" s="142"/>
      <c r="AP185" s="24" t="s">
        <v>332</v>
      </c>
      <c r="AQ185" s="25">
        <v>1</v>
      </c>
      <c r="AR185" s="25">
        <v>1</v>
      </c>
      <c r="AS185" s="25">
        <v>0</v>
      </c>
      <c r="AT185" s="68">
        <v>0</v>
      </c>
      <c r="AU185" s="47"/>
      <c r="AV185" s="47"/>
      <c r="AW185" s="47"/>
      <c r="AX185" s="47"/>
      <c r="AY185" s="47"/>
      <c r="AZ185" s="47"/>
      <c r="BA185" s="47">
        <v>5000000000</v>
      </c>
      <c r="BB185" s="47"/>
      <c r="BC185" s="47">
        <f t="shared" si="258"/>
        <v>5000000000</v>
      </c>
      <c r="BD185" s="47">
        <f t="shared" si="245"/>
        <v>0</v>
      </c>
      <c r="BE185" s="47"/>
      <c r="BF185" s="47"/>
      <c r="BG185" s="47"/>
      <c r="BH185" s="47"/>
      <c r="BI185" s="47"/>
      <c r="BJ185" s="47">
        <v>10062249024</v>
      </c>
      <c r="BK185" s="47">
        <v>200000000</v>
      </c>
      <c r="BL185" s="47"/>
      <c r="BM185" s="47">
        <f t="shared" si="259"/>
        <v>10262249024</v>
      </c>
      <c r="BN185" s="47">
        <f t="shared" si="246"/>
        <v>10062249024</v>
      </c>
      <c r="BO185" s="47"/>
      <c r="BP185" s="47"/>
      <c r="BQ185" s="47"/>
      <c r="BR185" s="47"/>
      <c r="BS185" s="47"/>
      <c r="BT185" s="47"/>
      <c r="BU185" s="47"/>
      <c r="BV185" s="47"/>
      <c r="BW185" s="47">
        <f t="shared" si="260"/>
        <v>0</v>
      </c>
      <c r="BX185" s="47">
        <f t="shared" si="247"/>
        <v>0</v>
      </c>
      <c r="BY185" s="47"/>
      <c r="BZ185" s="47"/>
      <c r="CA185" s="47"/>
      <c r="CB185" s="47"/>
      <c r="CC185" s="47"/>
      <c r="CD185" s="47"/>
      <c r="CE185" s="47"/>
      <c r="CF185" s="47"/>
      <c r="CG185" s="47">
        <f t="shared" si="261"/>
        <v>0</v>
      </c>
      <c r="CH185" s="47">
        <f t="shared" si="248"/>
        <v>0</v>
      </c>
      <c r="CI185" s="47">
        <f t="shared" si="262"/>
        <v>15262249024</v>
      </c>
      <c r="CJ185" s="47">
        <f t="shared" si="249"/>
        <v>10062249024</v>
      </c>
    </row>
    <row r="186" spans="1:88" ht="67.5" customHeight="1" x14ac:dyDescent="0.25">
      <c r="A186" s="214"/>
      <c r="B186" s="85"/>
      <c r="C186" s="193"/>
      <c r="D186" s="85"/>
      <c r="E186" s="85"/>
      <c r="F186" s="85"/>
      <c r="G186" s="86"/>
      <c r="H186" s="86"/>
      <c r="I186" s="86"/>
      <c r="J186" s="86"/>
      <c r="K186" s="85"/>
      <c r="L186" s="84"/>
      <c r="M186" s="85"/>
      <c r="N186" s="85"/>
      <c r="O186" s="85"/>
      <c r="P186" s="85"/>
      <c r="Q186" s="85"/>
      <c r="R186" s="85"/>
      <c r="S186" s="85"/>
      <c r="T186" s="85"/>
      <c r="U186" s="85"/>
      <c r="V186" s="85"/>
      <c r="W186" s="85"/>
      <c r="X186" s="85"/>
      <c r="Y186" s="85"/>
      <c r="Z186" s="84"/>
      <c r="AA186" s="85"/>
      <c r="AB186" s="85"/>
      <c r="AC186" s="85"/>
      <c r="AD186" s="85"/>
      <c r="AE186" s="123"/>
      <c r="AF186" s="123"/>
      <c r="AG186" s="85"/>
      <c r="AH186" s="85"/>
      <c r="AI186" s="85"/>
      <c r="AJ186" s="85"/>
      <c r="AK186" s="85"/>
      <c r="AL186" s="85"/>
      <c r="AM186" s="85"/>
      <c r="AN186" s="123"/>
      <c r="AO186" s="124"/>
      <c r="AP186" s="84"/>
      <c r="AQ186" s="85"/>
      <c r="AR186" s="85"/>
      <c r="AS186" s="85"/>
      <c r="AT186" s="84"/>
      <c r="AU186" s="87"/>
      <c r="AV186" s="87"/>
      <c r="AW186" s="87"/>
      <c r="AX186" s="87"/>
      <c r="AY186" s="87"/>
      <c r="AZ186" s="87"/>
      <c r="BA186" s="87"/>
      <c r="BB186" s="87"/>
      <c r="BC186" s="87">
        <f t="shared" si="258"/>
        <v>0</v>
      </c>
      <c r="BD186" s="87">
        <f t="shared" si="245"/>
        <v>0</v>
      </c>
      <c r="BE186" s="87"/>
      <c r="BF186" s="87"/>
      <c r="BG186" s="87"/>
      <c r="BH186" s="87"/>
      <c r="BI186" s="87"/>
      <c r="BJ186" s="87"/>
      <c r="BK186" s="87"/>
      <c r="BL186" s="87"/>
      <c r="BM186" s="87">
        <f t="shared" si="259"/>
        <v>0</v>
      </c>
      <c r="BN186" s="87">
        <f t="shared" si="246"/>
        <v>0</v>
      </c>
      <c r="BO186" s="87"/>
      <c r="BP186" s="87"/>
      <c r="BQ186" s="87"/>
      <c r="BR186" s="87"/>
      <c r="BS186" s="87"/>
      <c r="BT186" s="87"/>
      <c r="BU186" s="87"/>
      <c r="BV186" s="87"/>
      <c r="BW186" s="87">
        <f t="shared" si="260"/>
        <v>0</v>
      </c>
      <c r="BX186" s="87">
        <f t="shared" si="247"/>
        <v>0</v>
      </c>
      <c r="BY186" s="87"/>
      <c r="BZ186" s="87"/>
      <c r="CA186" s="87"/>
      <c r="CB186" s="87"/>
      <c r="CC186" s="87"/>
      <c r="CD186" s="87"/>
      <c r="CE186" s="87"/>
      <c r="CF186" s="87"/>
      <c r="CG186" s="87">
        <f t="shared" si="261"/>
        <v>0</v>
      </c>
      <c r="CH186" s="87">
        <f t="shared" si="248"/>
        <v>0</v>
      </c>
      <c r="CI186" s="87">
        <f t="shared" si="262"/>
        <v>0</v>
      </c>
      <c r="CJ186" s="87">
        <f t="shared" si="249"/>
        <v>0</v>
      </c>
    </row>
    <row r="187" spans="1:88" ht="67.5" customHeight="1" x14ac:dyDescent="0.25">
      <c r="A187" s="56"/>
      <c r="B187" s="57"/>
      <c r="C187" s="199"/>
      <c r="D187" s="58"/>
      <c r="E187" s="58"/>
      <c r="F187" s="57"/>
      <c r="G187" s="88"/>
      <c r="H187" s="88"/>
      <c r="I187" s="88"/>
      <c r="J187" s="88"/>
      <c r="K187" s="57"/>
      <c r="L187" s="56"/>
      <c r="M187" s="57"/>
      <c r="N187" s="57"/>
      <c r="O187" s="57"/>
      <c r="P187" s="57"/>
      <c r="Q187" s="57"/>
      <c r="R187" s="57"/>
      <c r="S187" s="57"/>
      <c r="T187" s="57"/>
      <c r="U187" s="57"/>
      <c r="V187" s="57"/>
      <c r="W187" s="57"/>
      <c r="X187" s="57"/>
      <c r="Y187" s="57"/>
      <c r="Z187" s="56"/>
      <c r="AA187" s="57"/>
      <c r="AB187" s="57"/>
      <c r="AC187" s="57"/>
      <c r="AD187" s="57"/>
      <c r="AE187" s="125"/>
      <c r="AF187" s="125"/>
      <c r="AG187" s="57"/>
      <c r="AH187" s="57"/>
      <c r="AI187" s="57"/>
      <c r="AJ187" s="57"/>
      <c r="AK187" s="57"/>
      <c r="AL187" s="57"/>
      <c r="AM187" s="56"/>
      <c r="AN187" s="125"/>
      <c r="AO187" s="126"/>
      <c r="AP187" s="56"/>
      <c r="AQ187" s="57"/>
      <c r="AR187" s="57"/>
      <c r="AS187" s="57"/>
      <c r="AT187" s="56"/>
      <c r="AU187" s="59">
        <f t="shared" ref="AU187:BC187" si="263">AU188</f>
        <v>5315193695.7299995</v>
      </c>
      <c r="AV187" s="59">
        <f t="shared" si="263"/>
        <v>0</v>
      </c>
      <c r="AW187" s="59">
        <f t="shared" si="263"/>
        <v>0</v>
      </c>
      <c r="AX187" s="59">
        <f t="shared" si="263"/>
        <v>0</v>
      </c>
      <c r="AY187" s="59">
        <f t="shared" si="263"/>
        <v>0</v>
      </c>
      <c r="AZ187" s="59">
        <f t="shared" si="263"/>
        <v>0</v>
      </c>
      <c r="BA187" s="59">
        <f t="shared" si="263"/>
        <v>5000000000</v>
      </c>
      <c r="BB187" s="59">
        <f t="shared" si="263"/>
        <v>0</v>
      </c>
      <c r="BC187" s="59">
        <f t="shared" si="263"/>
        <v>10315193695.730001</v>
      </c>
      <c r="BD187" s="59">
        <f t="shared" si="245"/>
        <v>5315193695.7300014</v>
      </c>
      <c r="BE187" s="59">
        <f t="shared" ref="BE187:BM187" si="264">BE188</f>
        <v>2867071973.8000002</v>
      </c>
      <c r="BF187" s="59">
        <f t="shared" si="264"/>
        <v>0</v>
      </c>
      <c r="BG187" s="59">
        <f t="shared" si="264"/>
        <v>0</v>
      </c>
      <c r="BH187" s="59">
        <f t="shared" si="264"/>
        <v>0</v>
      </c>
      <c r="BI187" s="59">
        <f t="shared" si="264"/>
        <v>0</v>
      </c>
      <c r="BJ187" s="59">
        <f t="shared" si="264"/>
        <v>10000000000</v>
      </c>
      <c r="BK187" s="59">
        <f t="shared" si="264"/>
        <v>0</v>
      </c>
      <c r="BL187" s="59">
        <f t="shared" si="264"/>
        <v>0</v>
      </c>
      <c r="BM187" s="59">
        <f t="shared" si="264"/>
        <v>12867071973.799999</v>
      </c>
      <c r="BN187" s="59">
        <f t="shared" si="246"/>
        <v>12867071973.799999</v>
      </c>
      <c r="BO187" s="59">
        <f t="shared" ref="BO187:BW187" si="265">BO188</f>
        <v>2887385449.6900001</v>
      </c>
      <c r="BP187" s="59">
        <f t="shared" si="265"/>
        <v>0</v>
      </c>
      <c r="BQ187" s="59">
        <f t="shared" si="265"/>
        <v>0</v>
      </c>
      <c r="BR187" s="59">
        <f t="shared" si="265"/>
        <v>0</v>
      </c>
      <c r="BS187" s="59">
        <f t="shared" si="265"/>
        <v>0</v>
      </c>
      <c r="BT187" s="59">
        <f t="shared" si="265"/>
        <v>0</v>
      </c>
      <c r="BU187" s="59">
        <f t="shared" si="265"/>
        <v>10000000000</v>
      </c>
      <c r="BV187" s="59">
        <f t="shared" si="265"/>
        <v>0</v>
      </c>
      <c r="BW187" s="59">
        <f t="shared" si="265"/>
        <v>12887385449.690001</v>
      </c>
      <c r="BX187" s="59">
        <f t="shared" si="247"/>
        <v>2887385449.6900005</v>
      </c>
      <c r="BY187" s="59">
        <f t="shared" ref="BY187:CG187" si="266">BY188</f>
        <v>3037955058.7799997</v>
      </c>
      <c r="BZ187" s="59">
        <f t="shared" si="266"/>
        <v>0</v>
      </c>
      <c r="CA187" s="59">
        <f t="shared" si="266"/>
        <v>0</v>
      </c>
      <c r="CB187" s="59">
        <f t="shared" si="266"/>
        <v>0</v>
      </c>
      <c r="CC187" s="59">
        <f t="shared" si="266"/>
        <v>0</v>
      </c>
      <c r="CD187" s="59">
        <f t="shared" si="266"/>
        <v>0</v>
      </c>
      <c r="CE187" s="59">
        <f t="shared" si="266"/>
        <v>0</v>
      </c>
      <c r="CF187" s="59">
        <f t="shared" si="266"/>
        <v>0</v>
      </c>
      <c r="CG187" s="59">
        <f t="shared" si="266"/>
        <v>3037955058.7799997</v>
      </c>
      <c r="CH187" s="59">
        <f t="shared" si="248"/>
        <v>3037955058.7799997</v>
      </c>
      <c r="CI187" s="59">
        <f>CI188</f>
        <v>39107606178</v>
      </c>
      <c r="CJ187" s="59">
        <f t="shared" si="249"/>
        <v>24107606178</v>
      </c>
    </row>
    <row r="188" spans="1:88" ht="67.5" customHeight="1" x14ac:dyDescent="0.25">
      <c r="A188" s="89"/>
      <c r="B188" s="60"/>
      <c r="C188" s="91"/>
      <c r="D188" s="60"/>
      <c r="E188" s="60"/>
      <c r="F188" s="60"/>
      <c r="G188" s="90"/>
      <c r="H188" s="90"/>
      <c r="I188" s="90"/>
      <c r="J188" s="90"/>
      <c r="K188" s="60"/>
      <c r="L188" s="89"/>
      <c r="M188" s="60"/>
      <c r="N188" s="60">
        <v>43</v>
      </c>
      <c r="O188" s="60"/>
      <c r="P188" s="61"/>
      <c r="Q188" s="60"/>
      <c r="R188" s="60"/>
      <c r="S188" s="60"/>
      <c r="T188" s="60"/>
      <c r="U188" s="60"/>
      <c r="V188" s="60"/>
      <c r="W188" s="60"/>
      <c r="X188" s="60"/>
      <c r="Y188" s="60"/>
      <c r="Z188" s="89"/>
      <c r="AA188" s="60"/>
      <c r="AB188" s="60"/>
      <c r="AC188" s="60"/>
      <c r="AD188" s="60"/>
      <c r="AE188" s="127"/>
      <c r="AF188" s="127"/>
      <c r="AG188" s="60"/>
      <c r="AH188" s="60"/>
      <c r="AI188" s="60"/>
      <c r="AJ188" s="60"/>
      <c r="AK188" s="60"/>
      <c r="AL188" s="60"/>
      <c r="AM188" s="60"/>
      <c r="AN188" s="127"/>
      <c r="AO188" s="128"/>
      <c r="AP188" s="89"/>
      <c r="AQ188" s="60"/>
      <c r="AR188" s="60"/>
      <c r="AS188" s="60"/>
      <c r="AT188" s="89"/>
      <c r="AU188" s="92">
        <f t="shared" ref="AU188:BC188" si="267">AU189+AU200</f>
        <v>5315193695.7299995</v>
      </c>
      <c r="AV188" s="92">
        <f t="shared" si="267"/>
        <v>0</v>
      </c>
      <c r="AW188" s="92">
        <f t="shared" si="267"/>
        <v>0</v>
      </c>
      <c r="AX188" s="92">
        <f t="shared" si="267"/>
        <v>0</v>
      </c>
      <c r="AY188" s="92">
        <f t="shared" si="267"/>
        <v>0</v>
      </c>
      <c r="AZ188" s="92">
        <f t="shared" si="267"/>
        <v>0</v>
      </c>
      <c r="BA188" s="92">
        <f t="shared" si="267"/>
        <v>5000000000</v>
      </c>
      <c r="BB188" s="92">
        <f t="shared" si="267"/>
        <v>0</v>
      </c>
      <c r="BC188" s="92">
        <f t="shared" si="267"/>
        <v>10315193695.730001</v>
      </c>
      <c r="BD188" s="92">
        <f t="shared" si="245"/>
        <v>5315193695.7300014</v>
      </c>
      <c r="BE188" s="92">
        <f t="shared" ref="BE188:BM188" si="268">BE189+BE200</f>
        <v>2867071973.8000002</v>
      </c>
      <c r="BF188" s="92">
        <f t="shared" si="268"/>
        <v>0</v>
      </c>
      <c r="BG188" s="92">
        <f t="shared" si="268"/>
        <v>0</v>
      </c>
      <c r="BH188" s="92">
        <f t="shared" si="268"/>
        <v>0</v>
      </c>
      <c r="BI188" s="92">
        <f t="shared" si="268"/>
        <v>0</v>
      </c>
      <c r="BJ188" s="92">
        <f t="shared" si="268"/>
        <v>10000000000</v>
      </c>
      <c r="BK188" s="92">
        <f t="shared" si="268"/>
        <v>0</v>
      </c>
      <c r="BL188" s="92">
        <f t="shared" si="268"/>
        <v>0</v>
      </c>
      <c r="BM188" s="92">
        <f t="shared" si="268"/>
        <v>12867071973.799999</v>
      </c>
      <c r="BN188" s="92">
        <f t="shared" si="246"/>
        <v>12867071973.799999</v>
      </c>
      <c r="BO188" s="92">
        <f t="shared" ref="BO188:BW188" si="269">BO189+BO200</f>
        <v>2887385449.6900001</v>
      </c>
      <c r="BP188" s="92">
        <f t="shared" si="269"/>
        <v>0</v>
      </c>
      <c r="BQ188" s="92">
        <f t="shared" si="269"/>
        <v>0</v>
      </c>
      <c r="BR188" s="92">
        <f t="shared" si="269"/>
        <v>0</v>
      </c>
      <c r="BS188" s="92">
        <f t="shared" si="269"/>
        <v>0</v>
      </c>
      <c r="BT188" s="92">
        <f t="shared" si="269"/>
        <v>0</v>
      </c>
      <c r="BU188" s="92">
        <f t="shared" si="269"/>
        <v>10000000000</v>
      </c>
      <c r="BV188" s="92">
        <f t="shared" si="269"/>
        <v>0</v>
      </c>
      <c r="BW188" s="92">
        <f t="shared" si="269"/>
        <v>12887385449.690001</v>
      </c>
      <c r="BX188" s="92">
        <f t="shared" si="247"/>
        <v>2887385449.6900005</v>
      </c>
      <c r="BY188" s="92">
        <f t="shared" ref="BY188:CG188" si="270">BY189+BY200</f>
        <v>3037955058.7799997</v>
      </c>
      <c r="BZ188" s="92">
        <f t="shared" si="270"/>
        <v>0</v>
      </c>
      <c r="CA188" s="92">
        <f t="shared" si="270"/>
        <v>0</v>
      </c>
      <c r="CB188" s="92">
        <f t="shared" si="270"/>
        <v>0</v>
      </c>
      <c r="CC188" s="92">
        <f t="shared" si="270"/>
        <v>0</v>
      </c>
      <c r="CD188" s="92">
        <f t="shared" si="270"/>
        <v>0</v>
      </c>
      <c r="CE188" s="92">
        <f t="shared" si="270"/>
        <v>0</v>
      </c>
      <c r="CF188" s="92">
        <f t="shared" si="270"/>
        <v>0</v>
      </c>
      <c r="CG188" s="92">
        <f t="shared" si="270"/>
        <v>3037955058.7799997</v>
      </c>
      <c r="CH188" s="92">
        <f t="shared" si="248"/>
        <v>3037955058.7799997</v>
      </c>
      <c r="CI188" s="92">
        <f>CI189+CI200</f>
        <v>39107606178</v>
      </c>
      <c r="CJ188" s="92">
        <f t="shared" si="249"/>
        <v>24107606178</v>
      </c>
    </row>
    <row r="189" spans="1:88" ht="67.5" customHeight="1" x14ac:dyDescent="0.25">
      <c r="A189" s="63"/>
      <c r="B189" s="64"/>
      <c r="C189" s="163"/>
      <c r="D189" s="64"/>
      <c r="E189" s="64"/>
      <c r="F189" s="64"/>
      <c r="G189" s="93"/>
      <c r="H189" s="93"/>
      <c r="I189" s="93"/>
      <c r="J189" s="93"/>
      <c r="K189" s="64"/>
      <c r="L189" s="63"/>
      <c r="M189" s="64"/>
      <c r="N189" s="64"/>
      <c r="O189" s="64"/>
      <c r="P189" s="64"/>
      <c r="Q189" s="64"/>
      <c r="R189" s="64">
        <v>4301</v>
      </c>
      <c r="S189" s="64"/>
      <c r="T189" s="64"/>
      <c r="U189" s="64"/>
      <c r="V189" s="64"/>
      <c r="W189" s="64"/>
      <c r="X189" s="64"/>
      <c r="Y189" s="64"/>
      <c r="Z189" s="63"/>
      <c r="AA189" s="64"/>
      <c r="AB189" s="64"/>
      <c r="AC189" s="64"/>
      <c r="AD189" s="64"/>
      <c r="AE189" s="129"/>
      <c r="AF189" s="129"/>
      <c r="AG189" s="64"/>
      <c r="AH189" s="64"/>
      <c r="AI189" s="64"/>
      <c r="AJ189" s="64"/>
      <c r="AK189" s="64"/>
      <c r="AL189" s="64"/>
      <c r="AM189" s="64"/>
      <c r="AN189" s="129"/>
      <c r="AO189" s="130"/>
      <c r="AP189" s="63"/>
      <c r="AQ189" s="64"/>
      <c r="AR189" s="64"/>
      <c r="AS189" s="64"/>
      <c r="AT189" s="64"/>
      <c r="AU189" s="215">
        <f t="shared" ref="AU189:BC189" si="271">SUM(AU190:AU199)</f>
        <v>4947677403.96</v>
      </c>
      <c r="AV189" s="215">
        <f t="shared" si="271"/>
        <v>0</v>
      </c>
      <c r="AW189" s="215">
        <f t="shared" si="271"/>
        <v>0</v>
      </c>
      <c r="AX189" s="215">
        <f t="shared" si="271"/>
        <v>0</v>
      </c>
      <c r="AY189" s="215">
        <f t="shared" si="271"/>
        <v>0</v>
      </c>
      <c r="AZ189" s="215">
        <f t="shared" si="271"/>
        <v>0</v>
      </c>
      <c r="BA189" s="215">
        <f t="shared" si="271"/>
        <v>5000000000</v>
      </c>
      <c r="BB189" s="215">
        <f t="shared" si="271"/>
        <v>0</v>
      </c>
      <c r="BC189" s="215">
        <f t="shared" si="271"/>
        <v>9947677403.960001</v>
      </c>
      <c r="BD189" s="215">
        <f t="shared" si="245"/>
        <v>4947677403.960001</v>
      </c>
      <c r="BE189" s="215">
        <f t="shared" ref="BE189:BM189" si="272">SUM(BE190:BE199)</f>
        <v>2436931973.8000002</v>
      </c>
      <c r="BF189" s="215">
        <f t="shared" si="272"/>
        <v>0</v>
      </c>
      <c r="BG189" s="215">
        <f t="shared" si="272"/>
        <v>0</v>
      </c>
      <c r="BH189" s="215">
        <f t="shared" si="272"/>
        <v>0</v>
      </c>
      <c r="BI189" s="215">
        <f t="shared" si="272"/>
        <v>0</v>
      </c>
      <c r="BJ189" s="215">
        <f t="shared" si="272"/>
        <v>10000000000</v>
      </c>
      <c r="BK189" s="215">
        <f t="shared" si="272"/>
        <v>0</v>
      </c>
      <c r="BL189" s="215">
        <f t="shared" si="272"/>
        <v>0</v>
      </c>
      <c r="BM189" s="215">
        <f t="shared" si="272"/>
        <v>12436931973.799999</v>
      </c>
      <c r="BN189" s="215">
        <f t="shared" si="246"/>
        <v>12436931973.799999</v>
      </c>
      <c r="BO189" s="65">
        <f t="shared" ref="BO189:BW189" si="273">SUM(BO190:BO199)</f>
        <v>2467385449.6900001</v>
      </c>
      <c r="BP189" s="65">
        <f t="shared" si="273"/>
        <v>0</v>
      </c>
      <c r="BQ189" s="65">
        <f t="shared" si="273"/>
        <v>0</v>
      </c>
      <c r="BR189" s="65">
        <f t="shared" si="273"/>
        <v>0</v>
      </c>
      <c r="BS189" s="65">
        <f t="shared" si="273"/>
        <v>0</v>
      </c>
      <c r="BT189" s="65">
        <f t="shared" si="273"/>
        <v>0</v>
      </c>
      <c r="BU189" s="65">
        <f t="shared" si="273"/>
        <v>10000000000</v>
      </c>
      <c r="BV189" s="65">
        <f t="shared" si="273"/>
        <v>0</v>
      </c>
      <c r="BW189" s="65">
        <f t="shared" si="273"/>
        <v>12467385449.690001</v>
      </c>
      <c r="BX189" s="65">
        <f t="shared" si="247"/>
        <v>2467385449.6900005</v>
      </c>
      <c r="BY189" s="65">
        <f t="shared" ref="BY189:CG189" si="274">SUM(BY190:BY199)</f>
        <v>2537955058.7799997</v>
      </c>
      <c r="BZ189" s="65">
        <f t="shared" si="274"/>
        <v>0</v>
      </c>
      <c r="CA189" s="65">
        <f t="shared" si="274"/>
        <v>0</v>
      </c>
      <c r="CB189" s="65">
        <f t="shared" si="274"/>
        <v>0</v>
      </c>
      <c r="CC189" s="65">
        <f t="shared" si="274"/>
        <v>0</v>
      </c>
      <c r="CD189" s="65">
        <f t="shared" si="274"/>
        <v>0</v>
      </c>
      <c r="CE189" s="65">
        <f t="shared" si="274"/>
        <v>0</v>
      </c>
      <c r="CF189" s="65">
        <f t="shared" si="274"/>
        <v>0</v>
      </c>
      <c r="CG189" s="65">
        <f t="shared" si="274"/>
        <v>2537955058.7799997</v>
      </c>
      <c r="CH189" s="65">
        <f t="shared" si="248"/>
        <v>2537955058.7799997</v>
      </c>
      <c r="CI189" s="65">
        <f>SUM(CI190:CI199)</f>
        <v>37389949886.230003</v>
      </c>
      <c r="CJ189" s="65">
        <f t="shared" si="249"/>
        <v>22389949886.230003</v>
      </c>
    </row>
    <row r="190" spans="1:88" s="79" customFormat="1" ht="52.5" customHeight="1" x14ac:dyDescent="0.25">
      <c r="A190" s="19" t="s">
        <v>1326</v>
      </c>
      <c r="B190" s="19" t="s">
        <v>115</v>
      </c>
      <c r="C190" s="20" t="s">
        <v>116</v>
      </c>
      <c r="D190" s="19" t="s">
        <v>236</v>
      </c>
      <c r="E190" s="19" t="s">
        <v>1327</v>
      </c>
      <c r="F190" s="21" t="s">
        <v>237</v>
      </c>
      <c r="G190" s="22" t="s">
        <v>238</v>
      </c>
      <c r="H190" s="22" t="s">
        <v>239</v>
      </c>
      <c r="I190" s="22" t="s">
        <v>1328</v>
      </c>
      <c r="J190" s="22" t="s">
        <v>240</v>
      </c>
      <c r="K190" s="21">
        <v>119750</v>
      </c>
      <c r="L190" s="21" t="s">
        <v>1329</v>
      </c>
      <c r="M190" s="21">
        <v>143700</v>
      </c>
      <c r="N190" s="21">
        <v>43</v>
      </c>
      <c r="O190" s="21" t="s">
        <v>242</v>
      </c>
      <c r="P190" s="21">
        <v>19</v>
      </c>
      <c r="Q190" s="21" t="s">
        <v>243</v>
      </c>
      <c r="R190" s="21">
        <v>4301</v>
      </c>
      <c r="S190" s="21" t="s">
        <v>1330</v>
      </c>
      <c r="T190" s="21" t="s">
        <v>1331</v>
      </c>
      <c r="U190" s="21">
        <v>4301025</v>
      </c>
      <c r="V190" s="21">
        <v>4301025</v>
      </c>
      <c r="W190" s="21" t="s">
        <v>1332</v>
      </c>
      <c r="X190" s="21" t="s">
        <v>1333</v>
      </c>
      <c r="Y190" s="21" t="s">
        <v>1334</v>
      </c>
      <c r="Z190" s="21" t="s">
        <v>1335</v>
      </c>
      <c r="AA190" s="21">
        <v>430102500</v>
      </c>
      <c r="AB190" s="21">
        <v>430102500</v>
      </c>
      <c r="AC190" s="24"/>
      <c r="AD190" s="24" t="s">
        <v>104</v>
      </c>
      <c r="AE190" s="139" t="s">
        <v>1336</v>
      </c>
      <c r="AF190" s="139" t="s">
        <v>2424</v>
      </c>
      <c r="AG190" s="21" t="s">
        <v>1337</v>
      </c>
      <c r="AH190" s="21"/>
      <c r="AI190" s="21"/>
      <c r="AJ190" s="21" t="s">
        <v>107</v>
      </c>
      <c r="AK190" s="21" t="s">
        <v>245</v>
      </c>
      <c r="AL190" s="21">
        <v>4</v>
      </c>
      <c r="AM190" s="21" t="s">
        <v>108</v>
      </c>
      <c r="AN190" s="139" t="s">
        <v>246</v>
      </c>
      <c r="AO190" s="142" t="s">
        <v>137</v>
      </c>
      <c r="AP190" s="24" t="s">
        <v>332</v>
      </c>
      <c r="AQ190" s="25">
        <v>0</v>
      </c>
      <c r="AR190" s="25">
        <v>1</v>
      </c>
      <c r="AS190" s="46">
        <v>3</v>
      </c>
      <c r="AT190" s="46">
        <v>0</v>
      </c>
      <c r="AU190" s="216"/>
      <c r="AV190" s="216"/>
      <c r="AW190" s="216"/>
      <c r="AX190" s="216"/>
      <c r="AY190" s="216"/>
      <c r="AZ190" s="216"/>
      <c r="BA190" s="216"/>
      <c r="BB190" s="216"/>
      <c r="BC190" s="216">
        <f t="shared" ref="BC190:BC198" si="275">SUM(AU190:BB190)</f>
        <v>0</v>
      </c>
      <c r="BD190" s="216">
        <f t="shared" si="245"/>
        <v>0</v>
      </c>
      <c r="BE190" s="26"/>
      <c r="BF190" s="26"/>
      <c r="BG190" s="26"/>
      <c r="BH190" s="26"/>
      <c r="BI190" s="26"/>
      <c r="BJ190" s="26">
        <v>5000000000</v>
      </c>
      <c r="BK190" s="26"/>
      <c r="BL190" s="26"/>
      <c r="BM190" s="26">
        <f t="shared" ref="BM190:BM198" si="276">SUM(BE190:BL190)</f>
        <v>5000000000</v>
      </c>
      <c r="BN190" s="26">
        <f t="shared" si="246"/>
        <v>5000000000</v>
      </c>
      <c r="BO190" s="26"/>
      <c r="BP190" s="26"/>
      <c r="BQ190" s="26"/>
      <c r="BR190" s="26"/>
      <c r="BS190" s="26"/>
      <c r="BT190" s="26"/>
      <c r="BU190" s="26">
        <v>4500000000</v>
      </c>
      <c r="BV190" s="26"/>
      <c r="BW190" s="26">
        <f t="shared" ref="BW190:BW198" si="277">SUM(BO190:BV190)</f>
        <v>4500000000</v>
      </c>
      <c r="BX190" s="26">
        <f t="shared" si="247"/>
        <v>0</v>
      </c>
      <c r="BY190" s="26"/>
      <c r="BZ190" s="26"/>
      <c r="CA190" s="26"/>
      <c r="CB190" s="26"/>
      <c r="CC190" s="26"/>
      <c r="CD190" s="26"/>
      <c r="CE190" s="26"/>
      <c r="CF190" s="26"/>
      <c r="CG190" s="26">
        <f t="shared" ref="CG190:CG198" si="278">SUM(BY190:CF190)</f>
        <v>0</v>
      </c>
      <c r="CH190" s="26">
        <f t="shared" si="248"/>
        <v>0</v>
      </c>
      <c r="CI190" s="26">
        <f t="shared" ref="CI190:CI198" si="279">CG190+BW190+BM190+BC190</f>
        <v>9500000000</v>
      </c>
      <c r="CJ190" s="26">
        <f t="shared" si="249"/>
        <v>5000000000</v>
      </c>
    </row>
    <row r="191" spans="1:88" s="36" customFormat="1" ht="52.5" customHeight="1" x14ac:dyDescent="0.25">
      <c r="A191" s="30" t="s">
        <v>1338</v>
      </c>
      <c r="B191" s="30" t="s">
        <v>115</v>
      </c>
      <c r="C191" s="31" t="s">
        <v>116</v>
      </c>
      <c r="D191" s="30" t="s">
        <v>236</v>
      </c>
      <c r="E191" s="19" t="s">
        <v>1327</v>
      </c>
      <c r="F191" s="24" t="s">
        <v>237</v>
      </c>
      <c r="G191" s="28" t="s">
        <v>238</v>
      </c>
      <c r="H191" s="28" t="s">
        <v>239</v>
      </c>
      <c r="I191" s="28" t="s">
        <v>1328</v>
      </c>
      <c r="J191" s="28" t="s">
        <v>240</v>
      </c>
      <c r="K191" s="24">
        <v>119750</v>
      </c>
      <c r="L191" s="24" t="s">
        <v>1329</v>
      </c>
      <c r="M191" s="24">
        <v>143700</v>
      </c>
      <c r="N191" s="24">
        <v>43</v>
      </c>
      <c r="O191" s="24" t="s">
        <v>242</v>
      </c>
      <c r="P191" s="24">
        <v>19</v>
      </c>
      <c r="Q191" s="24" t="s">
        <v>243</v>
      </c>
      <c r="R191" s="24">
        <v>4301</v>
      </c>
      <c r="S191" s="24" t="s">
        <v>1330</v>
      </c>
      <c r="T191" s="24" t="s">
        <v>1339</v>
      </c>
      <c r="U191" s="24">
        <v>4301029</v>
      </c>
      <c r="V191" s="24">
        <v>4301029</v>
      </c>
      <c r="W191" s="24" t="s">
        <v>1340</v>
      </c>
      <c r="X191" s="24" t="s">
        <v>1341</v>
      </c>
      <c r="Y191" s="24" t="s">
        <v>1340</v>
      </c>
      <c r="Z191" s="24" t="s">
        <v>1342</v>
      </c>
      <c r="AA191" s="24">
        <v>430102900</v>
      </c>
      <c r="AB191" s="24">
        <v>430102900</v>
      </c>
      <c r="AC191" s="24"/>
      <c r="AD191" s="24" t="s">
        <v>104</v>
      </c>
      <c r="AE191" s="28" t="s">
        <v>1343</v>
      </c>
      <c r="AF191" s="28" t="s">
        <v>2425</v>
      </c>
      <c r="AG191" s="24" t="s">
        <v>1340</v>
      </c>
      <c r="AH191" s="24"/>
      <c r="AI191" s="24"/>
      <c r="AJ191" s="24" t="s">
        <v>107</v>
      </c>
      <c r="AK191" s="24" t="s">
        <v>245</v>
      </c>
      <c r="AL191" s="24">
        <v>5</v>
      </c>
      <c r="AM191" s="21" t="s">
        <v>108</v>
      </c>
      <c r="AN191" s="28" t="s">
        <v>246</v>
      </c>
      <c r="AO191" s="24" t="s">
        <v>137</v>
      </c>
      <c r="AP191" s="24" t="s">
        <v>332</v>
      </c>
      <c r="AQ191" s="68">
        <v>3</v>
      </c>
      <c r="AR191" s="68">
        <v>1</v>
      </c>
      <c r="AS191" s="34">
        <v>1</v>
      </c>
      <c r="AT191" s="34">
        <v>0</v>
      </c>
      <c r="AU191" s="35">
        <v>580161112.19000006</v>
      </c>
      <c r="AV191" s="35"/>
      <c r="AW191" s="35"/>
      <c r="AX191" s="35"/>
      <c r="AY191" s="35"/>
      <c r="AZ191" s="35"/>
      <c r="BA191" s="35"/>
      <c r="BB191" s="35"/>
      <c r="BC191" s="35">
        <f t="shared" si="275"/>
        <v>580161112.19000006</v>
      </c>
      <c r="BD191" s="35">
        <f t="shared" si="245"/>
        <v>580161112.19000006</v>
      </c>
      <c r="BE191" s="47"/>
      <c r="BF191" s="47"/>
      <c r="BG191" s="47"/>
      <c r="BH191" s="47"/>
      <c r="BI191" s="47"/>
      <c r="BJ191" s="47">
        <v>5000000000</v>
      </c>
      <c r="BK191" s="47"/>
      <c r="BL191" s="47"/>
      <c r="BM191" s="47">
        <f t="shared" si="276"/>
        <v>5000000000</v>
      </c>
      <c r="BN191" s="47">
        <f t="shared" si="246"/>
        <v>5000000000</v>
      </c>
      <c r="BO191" s="47"/>
      <c r="BP191" s="47"/>
      <c r="BQ191" s="47"/>
      <c r="BR191" s="47"/>
      <c r="BS191" s="47"/>
      <c r="BT191" s="47"/>
      <c r="BU191" s="47">
        <v>4500000000</v>
      </c>
      <c r="BV191" s="47"/>
      <c r="BW191" s="47">
        <f t="shared" si="277"/>
        <v>4500000000</v>
      </c>
      <c r="BX191" s="47">
        <f t="shared" si="247"/>
        <v>0</v>
      </c>
      <c r="BY191" s="47"/>
      <c r="BZ191" s="47"/>
      <c r="CA191" s="47"/>
      <c r="CB191" s="47"/>
      <c r="CC191" s="47"/>
      <c r="CD191" s="47"/>
      <c r="CE191" s="47"/>
      <c r="CF191" s="47"/>
      <c r="CG191" s="47">
        <f t="shared" si="278"/>
        <v>0</v>
      </c>
      <c r="CH191" s="47">
        <f t="shared" si="248"/>
        <v>0</v>
      </c>
      <c r="CI191" s="47">
        <f t="shared" si="279"/>
        <v>10080161112.190001</v>
      </c>
      <c r="CJ191" s="47">
        <f t="shared" si="249"/>
        <v>5580161112.1900005</v>
      </c>
    </row>
    <row r="192" spans="1:88" s="36" customFormat="1" ht="52.5" customHeight="1" x14ac:dyDescent="0.25">
      <c r="A192" s="30" t="s">
        <v>1344</v>
      </c>
      <c r="B192" s="30" t="s">
        <v>115</v>
      </c>
      <c r="C192" s="31" t="s">
        <v>116</v>
      </c>
      <c r="D192" s="30" t="s">
        <v>236</v>
      </c>
      <c r="E192" s="19" t="s">
        <v>1327</v>
      </c>
      <c r="F192" s="24" t="s">
        <v>237</v>
      </c>
      <c r="G192" s="28" t="s">
        <v>238</v>
      </c>
      <c r="H192" s="28" t="s">
        <v>239</v>
      </c>
      <c r="I192" s="28" t="s">
        <v>1328</v>
      </c>
      <c r="J192" s="28" t="s">
        <v>240</v>
      </c>
      <c r="K192" s="24">
        <v>119750</v>
      </c>
      <c r="L192" s="24" t="s">
        <v>1329</v>
      </c>
      <c r="M192" s="24">
        <v>143700</v>
      </c>
      <c r="N192" s="24">
        <v>43</v>
      </c>
      <c r="O192" s="24" t="s">
        <v>242</v>
      </c>
      <c r="P192" s="24">
        <v>19</v>
      </c>
      <c r="Q192" s="24" t="s">
        <v>243</v>
      </c>
      <c r="R192" s="24">
        <v>4301</v>
      </c>
      <c r="S192" s="24" t="s">
        <v>1330</v>
      </c>
      <c r="T192" s="24" t="s">
        <v>1345</v>
      </c>
      <c r="U192" s="24">
        <v>4301024</v>
      </c>
      <c r="V192" s="24">
        <v>4301024</v>
      </c>
      <c r="W192" s="24" t="s">
        <v>1346</v>
      </c>
      <c r="X192" s="24" t="s">
        <v>1347</v>
      </c>
      <c r="Y192" s="24" t="s">
        <v>1348</v>
      </c>
      <c r="Z192" s="24" t="s">
        <v>1349</v>
      </c>
      <c r="AA192" s="24">
        <v>430102400</v>
      </c>
      <c r="AB192" s="24">
        <v>430102400</v>
      </c>
      <c r="AC192" s="24"/>
      <c r="AD192" s="24" t="s">
        <v>104</v>
      </c>
      <c r="AE192" s="28"/>
      <c r="AF192" s="28" t="s">
        <v>2426</v>
      </c>
      <c r="AG192" s="24" t="s">
        <v>1350</v>
      </c>
      <c r="AH192" s="24"/>
      <c r="AI192" s="24"/>
      <c r="AJ192" s="24" t="s">
        <v>107</v>
      </c>
      <c r="AK192" s="24" t="s">
        <v>245</v>
      </c>
      <c r="AL192" s="24">
        <v>2</v>
      </c>
      <c r="AM192" s="24" t="s">
        <v>108</v>
      </c>
      <c r="AN192" s="28" t="s">
        <v>246</v>
      </c>
      <c r="AO192" s="24" t="s">
        <v>137</v>
      </c>
      <c r="AP192" s="24" t="s">
        <v>138</v>
      </c>
      <c r="AQ192" s="68">
        <v>0</v>
      </c>
      <c r="AR192" s="68">
        <v>0</v>
      </c>
      <c r="AS192" s="34">
        <v>2</v>
      </c>
      <c r="AT192" s="34">
        <v>0</v>
      </c>
      <c r="AU192" s="35"/>
      <c r="AV192" s="35"/>
      <c r="AW192" s="35"/>
      <c r="AX192" s="35"/>
      <c r="AY192" s="35"/>
      <c r="AZ192" s="35"/>
      <c r="BA192" s="35"/>
      <c r="BB192" s="35"/>
      <c r="BC192" s="35">
        <f t="shared" si="275"/>
        <v>0</v>
      </c>
      <c r="BD192" s="35">
        <f t="shared" si="245"/>
        <v>0</v>
      </c>
      <c r="BE192" s="66"/>
      <c r="BF192" s="47"/>
      <c r="BG192" s="47"/>
      <c r="BH192" s="47"/>
      <c r="BI192" s="47"/>
      <c r="BJ192" s="47"/>
      <c r="BK192" s="47"/>
      <c r="BL192" s="47"/>
      <c r="BM192" s="47">
        <f t="shared" si="276"/>
        <v>0</v>
      </c>
      <c r="BN192" s="47">
        <f t="shared" si="246"/>
        <v>0</v>
      </c>
      <c r="BO192" s="47"/>
      <c r="BP192" s="47"/>
      <c r="BQ192" s="47"/>
      <c r="BR192" s="47"/>
      <c r="BS192" s="47"/>
      <c r="BT192" s="47"/>
      <c r="BU192" s="47">
        <v>500000000</v>
      </c>
      <c r="BV192" s="47"/>
      <c r="BW192" s="47">
        <f t="shared" si="277"/>
        <v>500000000</v>
      </c>
      <c r="BX192" s="47">
        <f t="shared" si="247"/>
        <v>0</v>
      </c>
      <c r="BY192" s="47"/>
      <c r="BZ192" s="47"/>
      <c r="CA192" s="47"/>
      <c r="CB192" s="47"/>
      <c r="CC192" s="47"/>
      <c r="CD192" s="47"/>
      <c r="CE192" s="47"/>
      <c r="CF192" s="47"/>
      <c r="CG192" s="47">
        <f t="shared" si="278"/>
        <v>0</v>
      </c>
      <c r="CH192" s="47">
        <f t="shared" si="248"/>
        <v>0</v>
      </c>
      <c r="CI192" s="47">
        <f t="shared" si="279"/>
        <v>500000000</v>
      </c>
      <c r="CJ192" s="47">
        <f t="shared" si="249"/>
        <v>0</v>
      </c>
    </row>
    <row r="193" spans="1:88" s="36" customFormat="1" ht="52.5" customHeight="1" x14ac:dyDescent="0.25">
      <c r="A193" s="30" t="s">
        <v>1351</v>
      </c>
      <c r="B193" s="30" t="s">
        <v>115</v>
      </c>
      <c r="C193" s="31" t="s">
        <v>116</v>
      </c>
      <c r="D193" s="30" t="s">
        <v>236</v>
      </c>
      <c r="E193" s="19" t="s">
        <v>1327</v>
      </c>
      <c r="F193" s="24" t="s">
        <v>237</v>
      </c>
      <c r="G193" s="28" t="s">
        <v>238</v>
      </c>
      <c r="H193" s="28" t="s">
        <v>239</v>
      </c>
      <c r="I193" s="28" t="s">
        <v>1352</v>
      </c>
      <c r="J193" s="28" t="s">
        <v>240</v>
      </c>
      <c r="K193" s="24">
        <v>2000</v>
      </c>
      <c r="L193" s="24" t="s">
        <v>1329</v>
      </c>
      <c r="M193" s="24">
        <v>2000</v>
      </c>
      <c r="N193" s="24">
        <v>43</v>
      </c>
      <c r="O193" s="24" t="s">
        <v>242</v>
      </c>
      <c r="P193" s="24">
        <v>19</v>
      </c>
      <c r="Q193" s="24" t="s">
        <v>243</v>
      </c>
      <c r="R193" s="24">
        <v>4301</v>
      </c>
      <c r="S193" s="24" t="s">
        <v>1330</v>
      </c>
      <c r="T193" s="24" t="s">
        <v>1353</v>
      </c>
      <c r="U193" s="24">
        <v>4301001</v>
      </c>
      <c r="V193" s="24">
        <v>4301001</v>
      </c>
      <c r="W193" s="24" t="s">
        <v>2445</v>
      </c>
      <c r="X193" s="24" t="s">
        <v>2446</v>
      </c>
      <c r="Y193" s="24" t="s">
        <v>102</v>
      </c>
      <c r="Z193" s="24" t="s">
        <v>1355</v>
      </c>
      <c r="AA193" s="24">
        <v>430100100</v>
      </c>
      <c r="AB193" s="24">
        <v>430100100</v>
      </c>
      <c r="AC193" s="24"/>
      <c r="AD193" s="24" t="s">
        <v>104</v>
      </c>
      <c r="AE193" s="28" t="s">
        <v>1356</v>
      </c>
      <c r="AF193" s="28"/>
      <c r="AG193" s="24" t="s">
        <v>1357</v>
      </c>
      <c r="AH193" s="24"/>
      <c r="AI193" s="24"/>
      <c r="AJ193" s="24" t="s">
        <v>107</v>
      </c>
      <c r="AK193" s="24" t="s">
        <v>245</v>
      </c>
      <c r="AL193" s="24">
        <v>2000</v>
      </c>
      <c r="AM193" s="24" t="s">
        <v>108</v>
      </c>
      <c r="AN193" s="28" t="s">
        <v>246</v>
      </c>
      <c r="AO193" s="24"/>
      <c r="AP193" s="24" t="s">
        <v>110</v>
      </c>
      <c r="AQ193" s="68">
        <v>300</v>
      </c>
      <c r="AR193" s="68">
        <v>600</v>
      </c>
      <c r="AS193" s="34">
        <v>600</v>
      </c>
      <c r="AT193" s="34">
        <v>500</v>
      </c>
      <c r="AU193" s="35">
        <v>200000000</v>
      </c>
      <c r="AV193" s="35"/>
      <c r="AW193" s="35"/>
      <c r="AX193" s="35"/>
      <c r="AY193" s="35"/>
      <c r="AZ193" s="35"/>
      <c r="BA193" s="35"/>
      <c r="BB193" s="35"/>
      <c r="BC193" s="35">
        <f t="shared" si="275"/>
        <v>200000000</v>
      </c>
      <c r="BD193" s="35">
        <f t="shared" si="245"/>
        <v>200000000</v>
      </c>
      <c r="BE193" s="47">
        <v>239355142</v>
      </c>
      <c r="BF193" s="47"/>
      <c r="BG193" s="47"/>
      <c r="BH193" s="47"/>
      <c r="BI193" s="47"/>
      <c r="BJ193" s="47"/>
      <c r="BK193" s="47"/>
      <c r="BL193" s="47"/>
      <c r="BM193" s="47">
        <f t="shared" si="276"/>
        <v>239355142</v>
      </c>
      <c r="BN193" s="47">
        <f t="shared" si="246"/>
        <v>239355142</v>
      </c>
      <c r="BO193" s="47">
        <f>44456278.92+9561325.1099999</f>
        <v>54017604.029999904</v>
      </c>
      <c r="BP193" s="47"/>
      <c r="BQ193" s="47"/>
      <c r="BR193" s="47"/>
      <c r="BS193" s="47"/>
      <c r="BT193" s="47"/>
      <c r="BU193" s="47"/>
      <c r="BV193" s="47"/>
      <c r="BW193" s="47">
        <f t="shared" si="277"/>
        <v>54017604.029999904</v>
      </c>
      <c r="BX193" s="47">
        <f t="shared" si="247"/>
        <v>54017604.029999904</v>
      </c>
      <c r="BY193" s="47">
        <f>44456278.92+9561325.1099999</f>
        <v>54017604.029999904</v>
      </c>
      <c r="BZ193" s="47"/>
      <c r="CA193" s="47"/>
      <c r="CB193" s="47"/>
      <c r="CC193" s="47"/>
      <c r="CD193" s="47"/>
      <c r="CE193" s="47"/>
      <c r="CF193" s="47"/>
      <c r="CG193" s="47">
        <f t="shared" si="278"/>
        <v>54017604.029999904</v>
      </c>
      <c r="CH193" s="47">
        <f t="shared" si="248"/>
        <v>54017604.029999904</v>
      </c>
      <c r="CI193" s="47">
        <f t="shared" si="279"/>
        <v>547390350.05999982</v>
      </c>
      <c r="CJ193" s="47">
        <f t="shared" si="249"/>
        <v>547390350.05999982</v>
      </c>
    </row>
    <row r="194" spans="1:88" s="48" customFormat="1" ht="67.5" customHeight="1" x14ac:dyDescent="0.25">
      <c r="A194" s="30" t="s">
        <v>1358</v>
      </c>
      <c r="B194" s="19" t="s">
        <v>115</v>
      </c>
      <c r="C194" s="183" t="s">
        <v>116</v>
      </c>
      <c r="D194" s="19" t="s">
        <v>236</v>
      </c>
      <c r="E194" s="19" t="s">
        <v>1327</v>
      </c>
      <c r="F194" s="21" t="s">
        <v>237</v>
      </c>
      <c r="G194" s="22" t="s">
        <v>238</v>
      </c>
      <c r="H194" s="22" t="s">
        <v>239</v>
      </c>
      <c r="I194" s="22" t="s">
        <v>1352</v>
      </c>
      <c r="J194" s="22" t="s">
        <v>240</v>
      </c>
      <c r="K194" s="21">
        <v>360</v>
      </c>
      <c r="L194" s="24" t="s">
        <v>241</v>
      </c>
      <c r="M194" s="21">
        <v>360</v>
      </c>
      <c r="N194" s="21">
        <v>43</v>
      </c>
      <c r="O194" s="21" t="s">
        <v>242</v>
      </c>
      <c r="P194" s="21">
        <v>19</v>
      </c>
      <c r="Q194" s="21" t="s">
        <v>243</v>
      </c>
      <c r="R194" s="21">
        <v>4301</v>
      </c>
      <c r="S194" s="21" t="s">
        <v>1330</v>
      </c>
      <c r="T194" s="21" t="s">
        <v>1359</v>
      </c>
      <c r="U194" s="21">
        <v>4301001</v>
      </c>
      <c r="V194" s="21">
        <v>4301001</v>
      </c>
      <c r="W194" s="21" t="s">
        <v>2445</v>
      </c>
      <c r="X194" s="21" t="s">
        <v>2446</v>
      </c>
      <c r="Y194" s="21" t="s">
        <v>102</v>
      </c>
      <c r="Z194" s="24" t="s">
        <v>1360</v>
      </c>
      <c r="AA194" s="21">
        <v>430100101</v>
      </c>
      <c r="AB194" s="21">
        <v>430100101</v>
      </c>
      <c r="AC194" s="24"/>
      <c r="AD194" s="24" t="s">
        <v>104</v>
      </c>
      <c r="AE194" s="139" t="s">
        <v>1361</v>
      </c>
      <c r="AF194" s="139"/>
      <c r="AG194" s="21" t="s">
        <v>1362</v>
      </c>
      <c r="AH194" s="21"/>
      <c r="AI194" s="21"/>
      <c r="AJ194" s="21" t="s">
        <v>107</v>
      </c>
      <c r="AK194" s="21" t="s">
        <v>245</v>
      </c>
      <c r="AL194" s="21">
        <v>360</v>
      </c>
      <c r="AM194" s="24" t="s">
        <v>108</v>
      </c>
      <c r="AN194" s="139" t="s">
        <v>246</v>
      </c>
      <c r="AO194" s="142"/>
      <c r="AP194" s="24" t="s">
        <v>110</v>
      </c>
      <c r="AQ194" s="25">
        <v>111</v>
      </c>
      <c r="AR194" s="25">
        <v>150</v>
      </c>
      <c r="AS194" s="46">
        <v>50</v>
      </c>
      <c r="AT194" s="34">
        <v>49</v>
      </c>
      <c r="AU194" s="35">
        <v>300000000</v>
      </c>
      <c r="AV194" s="35"/>
      <c r="AW194" s="35"/>
      <c r="AX194" s="35"/>
      <c r="AY194" s="35"/>
      <c r="AZ194" s="35"/>
      <c r="BA194" s="35"/>
      <c r="BB194" s="35"/>
      <c r="BC194" s="35">
        <f t="shared" si="275"/>
        <v>300000000</v>
      </c>
      <c r="BD194" s="35">
        <f t="shared" si="245"/>
        <v>300000000</v>
      </c>
      <c r="BE194" s="47">
        <v>239355142</v>
      </c>
      <c r="BF194" s="47"/>
      <c r="BG194" s="47"/>
      <c r="BH194" s="47"/>
      <c r="BI194" s="47"/>
      <c r="BJ194" s="47"/>
      <c r="BK194" s="47"/>
      <c r="BL194" s="47"/>
      <c r="BM194" s="47">
        <f t="shared" si="276"/>
        <v>239355142</v>
      </c>
      <c r="BN194" s="47">
        <f t="shared" si="246"/>
        <v>239355142</v>
      </c>
      <c r="BO194" s="47">
        <v>181422603.55000001</v>
      </c>
      <c r="BP194" s="47"/>
      <c r="BQ194" s="47"/>
      <c r="BR194" s="47"/>
      <c r="BS194" s="47"/>
      <c r="BT194" s="47"/>
      <c r="BU194" s="47"/>
      <c r="BV194" s="47"/>
      <c r="BW194" s="47">
        <f t="shared" si="277"/>
        <v>181422603.55000001</v>
      </c>
      <c r="BX194" s="47">
        <f t="shared" si="247"/>
        <v>181422603.55000001</v>
      </c>
      <c r="BY194" s="47">
        <v>181422603.55000001</v>
      </c>
      <c r="BZ194" s="47"/>
      <c r="CA194" s="47"/>
      <c r="CB194" s="47"/>
      <c r="CC194" s="47"/>
      <c r="CD194" s="47"/>
      <c r="CE194" s="47"/>
      <c r="CF194" s="47"/>
      <c r="CG194" s="47">
        <f t="shared" si="278"/>
        <v>181422603.55000001</v>
      </c>
      <c r="CH194" s="47">
        <f t="shared" si="248"/>
        <v>181422603.55000001</v>
      </c>
      <c r="CI194" s="47">
        <f t="shared" si="279"/>
        <v>902200349.10000002</v>
      </c>
      <c r="CJ194" s="47">
        <f t="shared" si="249"/>
        <v>902200349.10000002</v>
      </c>
    </row>
    <row r="195" spans="1:88" s="48" customFormat="1" ht="67.5" customHeight="1" x14ac:dyDescent="0.25">
      <c r="A195" s="30" t="s">
        <v>1363</v>
      </c>
      <c r="B195" s="19" t="s">
        <v>115</v>
      </c>
      <c r="C195" s="183" t="s">
        <v>116</v>
      </c>
      <c r="D195" s="19" t="s">
        <v>236</v>
      </c>
      <c r="E195" s="19" t="s">
        <v>1327</v>
      </c>
      <c r="F195" s="21" t="s">
        <v>237</v>
      </c>
      <c r="G195" s="22" t="s">
        <v>238</v>
      </c>
      <c r="H195" s="22" t="s">
        <v>239</v>
      </c>
      <c r="I195" s="22" t="s">
        <v>1352</v>
      </c>
      <c r="J195" s="22" t="s">
        <v>240</v>
      </c>
      <c r="K195" s="21">
        <v>15000</v>
      </c>
      <c r="L195" s="24" t="s">
        <v>241</v>
      </c>
      <c r="M195" s="21">
        <v>17000</v>
      </c>
      <c r="N195" s="21">
        <v>43</v>
      </c>
      <c r="O195" s="21" t="s">
        <v>242</v>
      </c>
      <c r="P195" s="21">
        <v>19</v>
      </c>
      <c r="Q195" s="21" t="s">
        <v>243</v>
      </c>
      <c r="R195" s="21">
        <v>4301</v>
      </c>
      <c r="S195" s="21" t="s">
        <v>1330</v>
      </c>
      <c r="T195" s="21" t="s">
        <v>1364</v>
      </c>
      <c r="U195" s="21">
        <v>4301037</v>
      </c>
      <c r="V195" s="21">
        <v>4301037</v>
      </c>
      <c r="W195" s="21" t="s">
        <v>1354</v>
      </c>
      <c r="X195" s="21" t="s">
        <v>1365</v>
      </c>
      <c r="Y195" s="21" t="s">
        <v>102</v>
      </c>
      <c r="Z195" s="24" t="s">
        <v>1366</v>
      </c>
      <c r="AA195" s="21">
        <v>430103702</v>
      </c>
      <c r="AB195" s="21">
        <v>430103702</v>
      </c>
      <c r="AC195" s="24">
        <v>430103700</v>
      </c>
      <c r="AD195" s="24" t="s">
        <v>104</v>
      </c>
      <c r="AE195" s="139" t="s">
        <v>1367</v>
      </c>
      <c r="AF195" s="139"/>
      <c r="AG195" s="21" t="s">
        <v>1368</v>
      </c>
      <c r="AH195" s="21"/>
      <c r="AI195" s="21" t="s">
        <v>2461</v>
      </c>
      <c r="AJ195" s="21" t="s">
        <v>107</v>
      </c>
      <c r="AK195" s="21" t="s">
        <v>245</v>
      </c>
      <c r="AL195" s="21">
        <v>40</v>
      </c>
      <c r="AM195" s="24" t="s">
        <v>108</v>
      </c>
      <c r="AN195" s="139" t="s">
        <v>246</v>
      </c>
      <c r="AO195" s="142"/>
      <c r="AP195" s="24" t="s">
        <v>110</v>
      </c>
      <c r="AQ195" s="25">
        <v>40</v>
      </c>
      <c r="AR195" s="25">
        <v>0</v>
      </c>
      <c r="AS195" s="46">
        <v>0</v>
      </c>
      <c r="AT195" s="34">
        <v>0</v>
      </c>
      <c r="AU195" s="35">
        <v>950000000</v>
      </c>
      <c r="AV195" s="35"/>
      <c r="AW195" s="35"/>
      <c r="AX195" s="35"/>
      <c r="AY195" s="35"/>
      <c r="AZ195" s="35"/>
      <c r="BA195" s="35"/>
      <c r="BB195" s="35"/>
      <c r="BC195" s="35">
        <f t="shared" si="275"/>
        <v>950000000</v>
      </c>
      <c r="BD195" s="35">
        <f t="shared" si="245"/>
        <v>950000000</v>
      </c>
      <c r="BE195" s="107"/>
      <c r="BF195" s="47"/>
      <c r="BG195" s="47"/>
      <c r="BH195" s="47"/>
      <c r="BI195" s="47"/>
      <c r="BJ195" s="47"/>
      <c r="BK195" s="47"/>
      <c r="BL195" s="47"/>
      <c r="BM195" s="47">
        <f t="shared" si="276"/>
        <v>0</v>
      </c>
      <c r="BN195" s="47">
        <f t="shared" si="246"/>
        <v>0</v>
      </c>
      <c r="BO195" s="47"/>
      <c r="BP195" s="47"/>
      <c r="BQ195" s="47"/>
      <c r="BR195" s="47"/>
      <c r="BS195" s="47"/>
      <c r="BT195" s="47"/>
      <c r="BU195" s="47"/>
      <c r="BV195" s="47"/>
      <c r="BW195" s="47">
        <f t="shared" si="277"/>
        <v>0</v>
      </c>
      <c r="BX195" s="47">
        <f t="shared" si="247"/>
        <v>0</v>
      </c>
      <c r="BY195" s="47"/>
      <c r="BZ195" s="47"/>
      <c r="CA195" s="47"/>
      <c r="CB195" s="47"/>
      <c r="CC195" s="47"/>
      <c r="CD195" s="47"/>
      <c r="CE195" s="47"/>
      <c r="CF195" s="47"/>
      <c r="CG195" s="47">
        <f t="shared" si="278"/>
        <v>0</v>
      </c>
      <c r="CH195" s="47">
        <f t="shared" si="248"/>
        <v>0</v>
      </c>
      <c r="CI195" s="47">
        <f t="shared" si="279"/>
        <v>950000000</v>
      </c>
      <c r="CJ195" s="47">
        <f t="shared" si="249"/>
        <v>950000000</v>
      </c>
    </row>
    <row r="196" spans="1:88" s="48" customFormat="1" ht="67.5" customHeight="1" x14ac:dyDescent="0.25">
      <c r="A196" s="30" t="s">
        <v>1369</v>
      </c>
      <c r="B196" s="19" t="s">
        <v>115</v>
      </c>
      <c r="C196" s="183" t="s">
        <v>116</v>
      </c>
      <c r="D196" s="19" t="s">
        <v>236</v>
      </c>
      <c r="E196" s="19" t="s">
        <v>1327</v>
      </c>
      <c r="F196" s="21" t="s">
        <v>237</v>
      </c>
      <c r="G196" s="22" t="s">
        <v>238</v>
      </c>
      <c r="H196" s="22" t="s">
        <v>239</v>
      </c>
      <c r="I196" s="22" t="s">
        <v>1352</v>
      </c>
      <c r="J196" s="22" t="s">
        <v>240</v>
      </c>
      <c r="K196" s="21">
        <v>1000</v>
      </c>
      <c r="L196" s="24" t="s">
        <v>241</v>
      </c>
      <c r="M196" s="21">
        <v>1500</v>
      </c>
      <c r="N196" s="21">
        <v>43</v>
      </c>
      <c r="O196" s="21" t="s">
        <v>242</v>
      </c>
      <c r="P196" s="21">
        <v>19</v>
      </c>
      <c r="Q196" s="21" t="s">
        <v>243</v>
      </c>
      <c r="R196" s="21">
        <v>4301</v>
      </c>
      <c r="S196" s="21" t="s">
        <v>1330</v>
      </c>
      <c r="T196" s="21" t="s">
        <v>1370</v>
      </c>
      <c r="U196" s="21">
        <v>4301001</v>
      </c>
      <c r="V196" s="21">
        <v>4301001</v>
      </c>
      <c r="W196" s="21" t="s">
        <v>2445</v>
      </c>
      <c r="X196" s="21" t="s">
        <v>2446</v>
      </c>
      <c r="Y196" s="21" t="s">
        <v>102</v>
      </c>
      <c r="Z196" s="24" t="s">
        <v>1371</v>
      </c>
      <c r="AA196" s="21">
        <v>430100102</v>
      </c>
      <c r="AB196" s="21">
        <v>430100102</v>
      </c>
      <c r="AC196" s="24"/>
      <c r="AD196" s="24" t="s">
        <v>104</v>
      </c>
      <c r="AE196" s="139" t="s">
        <v>1372</v>
      </c>
      <c r="AF196" s="139"/>
      <c r="AG196" s="21" t="s">
        <v>1373</v>
      </c>
      <c r="AH196" s="21"/>
      <c r="AI196" s="21"/>
      <c r="AJ196" s="21" t="s">
        <v>107</v>
      </c>
      <c r="AK196" s="21" t="s">
        <v>245</v>
      </c>
      <c r="AL196" s="21">
        <v>1500</v>
      </c>
      <c r="AM196" s="21" t="s">
        <v>108</v>
      </c>
      <c r="AN196" s="139" t="s">
        <v>246</v>
      </c>
      <c r="AO196" s="142"/>
      <c r="AP196" s="24" t="s">
        <v>110</v>
      </c>
      <c r="AQ196" s="25">
        <v>500</v>
      </c>
      <c r="AR196" s="25">
        <v>500</v>
      </c>
      <c r="AS196" s="46">
        <v>250</v>
      </c>
      <c r="AT196" s="34">
        <v>250</v>
      </c>
      <c r="AU196" s="35">
        <v>300000000</v>
      </c>
      <c r="AV196" s="35"/>
      <c r="AW196" s="35"/>
      <c r="AX196" s="35"/>
      <c r="AY196" s="35"/>
      <c r="AZ196" s="35"/>
      <c r="BA196" s="35"/>
      <c r="BB196" s="35"/>
      <c r="BC196" s="35">
        <f t="shared" si="275"/>
        <v>300000000</v>
      </c>
      <c r="BD196" s="35">
        <f t="shared" si="245"/>
        <v>300000000</v>
      </c>
      <c r="BE196" s="47">
        <v>270000000</v>
      </c>
      <c r="BF196" s="47"/>
      <c r="BG196" s="47"/>
      <c r="BH196" s="47"/>
      <c r="BI196" s="47"/>
      <c r="BJ196" s="47"/>
      <c r="BK196" s="47"/>
      <c r="BL196" s="47"/>
      <c r="BM196" s="47">
        <f t="shared" si="276"/>
        <v>270000000</v>
      </c>
      <c r="BN196" s="47">
        <f t="shared" si="246"/>
        <v>270000000</v>
      </c>
      <c r="BO196" s="47">
        <v>215300046.59999999</v>
      </c>
      <c r="BP196" s="47"/>
      <c r="BQ196" s="47"/>
      <c r="BR196" s="47"/>
      <c r="BS196" s="47"/>
      <c r="BT196" s="47"/>
      <c r="BU196" s="47"/>
      <c r="BV196" s="47"/>
      <c r="BW196" s="47">
        <f t="shared" si="277"/>
        <v>215300046.59999999</v>
      </c>
      <c r="BX196" s="47">
        <f t="shared" si="247"/>
        <v>215300046.59999999</v>
      </c>
      <c r="BY196" s="47">
        <v>215300046.59999999</v>
      </c>
      <c r="BZ196" s="47"/>
      <c r="CA196" s="47"/>
      <c r="CB196" s="47"/>
      <c r="CC196" s="47"/>
      <c r="CD196" s="47"/>
      <c r="CE196" s="47"/>
      <c r="CF196" s="47"/>
      <c r="CG196" s="47">
        <f t="shared" si="278"/>
        <v>215300046.59999999</v>
      </c>
      <c r="CH196" s="47">
        <f t="shared" si="248"/>
        <v>215300046.59999999</v>
      </c>
      <c r="CI196" s="47">
        <f t="shared" si="279"/>
        <v>1000600093.2</v>
      </c>
      <c r="CJ196" s="47">
        <f t="shared" si="249"/>
        <v>1000600093.2</v>
      </c>
    </row>
    <row r="197" spans="1:88" s="48" customFormat="1" ht="67.5" customHeight="1" x14ac:dyDescent="0.25">
      <c r="A197" s="30" t="s">
        <v>1374</v>
      </c>
      <c r="B197" s="19" t="s">
        <v>115</v>
      </c>
      <c r="C197" s="183" t="s">
        <v>116</v>
      </c>
      <c r="D197" s="19" t="s">
        <v>236</v>
      </c>
      <c r="E197" s="19" t="s">
        <v>1327</v>
      </c>
      <c r="F197" s="21" t="s">
        <v>237</v>
      </c>
      <c r="G197" s="22" t="s">
        <v>238</v>
      </c>
      <c r="H197" s="22" t="s">
        <v>239</v>
      </c>
      <c r="I197" s="22" t="s">
        <v>1352</v>
      </c>
      <c r="J197" s="22" t="s">
        <v>240</v>
      </c>
      <c r="K197" s="21">
        <v>45000</v>
      </c>
      <c r="L197" s="24" t="s">
        <v>241</v>
      </c>
      <c r="M197" s="21">
        <v>50000</v>
      </c>
      <c r="N197" s="21">
        <v>43</v>
      </c>
      <c r="O197" s="21" t="s">
        <v>242</v>
      </c>
      <c r="P197" s="21">
        <v>19</v>
      </c>
      <c r="Q197" s="21" t="s">
        <v>243</v>
      </c>
      <c r="R197" s="21">
        <v>4301</v>
      </c>
      <c r="S197" s="21" t="s">
        <v>244</v>
      </c>
      <c r="T197" s="21" t="s">
        <v>1375</v>
      </c>
      <c r="U197" s="21">
        <v>4301032</v>
      </c>
      <c r="V197" s="21">
        <v>4301032</v>
      </c>
      <c r="W197" s="21" t="s">
        <v>1376</v>
      </c>
      <c r="X197" s="21" t="s">
        <v>1377</v>
      </c>
      <c r="Y197" s="21" t="s">
        <v>1378</v>
      </c>
      <c r="Z197" s="24" t="s">
        <v>1379</v>
      </c>
      <c r="AA197" s="21">
        <v>430103201</v>
      </c>
      <c r="AB197" s="21">
        <v>430103201</v>
      </c>
      <c r="AC197" s="24">
        <v>430103200</v>
      </c>
      <c r="AD197" s="24" t="s">
        <v>104</v>
      </c>
      <c r="AE197" s="139" t="s">
        <v>1380</v>
      </c>
      <c r="AF197" s="139"/>
      <c r="AG197" s="21" t="s">
        <v>1357</v>
      </c>
      <c r="AH197" s="21"/>
      <c r="AI197" s="21" t="s">
        <v>2462</v>
      </c>
      <c r="AJ197" s="21" t="s">
        <v>107</v>
      </c>
      <c r="AK197" s="21" t="s">
        <v>245</v>
      </c>
      <c r="AL197" s="21">
        <v>50000</v>
      </c>
      <c r="AM197" s="21" t="s">
        <v>108</v>
      </c>
      <c r="AN197" s="139" t="s">
        <v>246</v>
      </c>
      <c r="AO197" s="142"/>
      <c r="AP197" s="24" t="s">
        <v>110</v>
      </c>
      <c r="AQ197" s="25">
        <v>0</v>
      </c>
      <c r="AR197" s="25">
        <v>20000</v>
      </c>
      <c r="AS197" s="46">
        <v>15000</v>
      </c>
      <c r="AT197" s="34">
        <v>15000</v>
      </c>
      <c r="AU197" s="35"/>
      <c r="AV197" s="35"/>
      <c r="AW197" s="35"/>
      <c r="AX197" s="35"/>
      <c r="AY197" s="35"/>
      <c r="AZ197" s="35"/>
      <c r="BA197" s="35"/>
      <c r="BB197" s="35"/>
      <c r="BC197" s="35">
        <f t="shared" si="275"/>
        <v>0</v>
      </c>
      <c r="BD197" s="35">
        <f t="shared" si="245"/>
        <v>0</v>
      </c>
      <c r="BE197" s="47">
        <v>467000000</v>
      </c>
      <c r="BF197" s="47"/>
      <c r="BG197" s="47"/>
      <c r="BH197" s="47"/>
      <c r="BI197" s="47"/>
      <c r="BJ197" s="47"/>
      <c r="BK197" s="47"/>
      <c r="BL197" s="47"/>
      <c r="BM197" s="47">
        <f t="shared" si="276"/>
        <v>467000000</v>
      </c>
      <c r="BN197" s="47">
        <f t="shared" si="246"/>
        <v>467000000</v>
      </c>
      <c r="BO197" s="47">
        <f>947000000-12193784.0899999</f>
        <v>934806215.91000009</v>
      </c>
      <c r="BP197" s="47"/>
      <c r="BQ197" s="47"/>
      <c r="BR197" s="47"/>
      <c r="BS197" s="47"/>
      <c r="BT197" s="47"/>
      <c r="BU197" s="47"/>
      <c r="BV197" s="47"/>
      <c r="BW197" s="47">
        <f t="shared" si="277"/>
        <v>934806215.91000009</v>
      </c>
      <c r="BX197" s="47">
        <f t="shared" si="247"/>
        <v>934806215.91000009</v>
      </c>
      <c r="BY197" s="47">
        <v>947000000</v>
      </c>
      <c r="BZ197" s="47"/>
      <c r="CA197" s="47"/>
      <c r="CB197" s="47"/>
      <c r="CC197" s="47"/>
      <c r="CD197" s="47"/>
      <c r="CE197" s="47"/>
      <c r="CF197" s="47"/>
      <c r="CG197" s="47">
        <f t="shared" si="278"/>
        <v>947000000</v>
      </c>
      <c r="CH197" s="47">
        <f t="shared" si="248"/>
        <v>947000000</v>
      </c>
      <c r="CI197" s="47">
        <f t="shared" si="279"/>
        <v>2348806215.9099998</v>
      </c>
      <c r="CJ197" s="47">
        <f t="shared" si="249"/>
        <v>2348806215.9099998</v>
      </c>
    </row>
    <row r="198" spans="1:88" s="48" customFormat="1" ht="67.5" customHeight="1" x14ac:dyDescent="0.25">
      <c r="A198" s="30" t="s">
        <v>1381</v>
      </c>
      <c r="B198" s="19" t="s">
        <v>115</v>
      </c>
      <c r="C198" s="183" t="s">
        <v>116</v>
      </c>
      <c r="D198" s="19" t="s">
        <v>236</v>
      </c>
      <c r="E198" s="19" t="s">
        <v>1327</v>
      </c>
      <c r="F198" s="21" t="s">
        <v>237</v>
      </c>
      <c r="G198" s="22" t="s">
        <v>238</v>
      </c>
      <c r="H198" s="22" t="s">
        <v>239</v>
      </c>
      <c r="I198" s="22" t="s">
        <v>1352</v>
      </c>
      <c r="J198" s="22" t="s">
        <v>240</v>
      </c>
      <c r="K198" s="21">
        <v>1620</v>
      </c>
      <c r="L198" s="24" t="s">
        <v>241</v>
      </c>
      <c r="M198" s="21">
        <v>1620</v>
      </c>
      <c r="N198" s="21">
        <v>43</v>
      </c>
      <c r="O198" s="21" t="s">
        <v>242</v>
      </c>
      <c r="P198" s="21">
        <v>19</v>
      </c>
      <c r="Q198" s="21" t="s">
        <v>243</v>
      </c>
      <c r="R198" s="21">
        <v>4301</v>
      </c>
      <c r="S198" s="21" t="s">
        <v>244</v>
      </c>
      <c r="T198" s="21" t="s">
        <v>1382</v>
      </c>
      <c r="U198" s="21">
        <v>4301038</v>
      </c>
      <c r="V198" s="21">
        <v>4301038</v>
      </c>
      <c r="W198" s="21" t="s">
        <v>1383</v>
      </c>
      <c r="X198" s="21" t="s">
        <v>1384</v>
      </c>
      <c r="Y198" s="21" t="s">
        <v>102</v>
      </c>
      <c r="Z198" s="24" t="s">
        <v>1385</v>
      </c>
      <c r="AA198" s="21">
        <v>430103801</v>
      </c>
      <c r="AB198" s="21">
        <v>430103801</v>
      </c>
      <c r="AC198" s="24">
        <v>430103800</v>
      </c>
      <c r="AD198" s="24" t="s">
        <v>104</v>
      </c>
      <c r="AE198" s="139" t="s">
        <v>1386</v>
      </c>
      <c r="AF198" s="139"/>
      <c r="AG198" s="21" t="s">
        <v>1387</v>
      </c>
      <c r="AH198" s="21"/>
      <c r="AI198" s="21" t="s">
        <v>1357</v>
      </c>
      <c r="AJ198" s="21" t="s">
        <v>107</v>
      </c>
      <c r="AK198" s="21" t="s">
        <v>245</v>
      </c>
      <c r="AL198" s="21">
        <v>15</v>
      </c>
      <c r="AM198" s="21" t="s">
        <v>108</v>
      </c>
      <c r="AN198" s="139" t="s">
        <v>246</v>
      </c>
      <c r="AO198" s="142"/>
      <c r="AP198" s="24" t="s">
        <v>110</v>
      </c>
      <c r="AQ198" s="25">
        <v>2</v>
      </c>
      <c r="AR198" s="25">
        <v>3</v>
      </c>
      <c r="AS198" s="46">
        <v>5</v>
      </c>
      <c r="AT198" s="34">
        <v>5</v>
      </c>
      <c r="AU198" s="35">
        <v>350000000</v>
      </c>
      <c r="AV198" s="35"/>
      <c r="AW198" s="35"/>
      <c r="AX198" s="35"/>
      <c r="AY198" s="35"/>
      <c r="AZ198" s="35"/>
      <c r="BA198" s="35"/>
      <c r="BB198" s="35"/>
      <c r="BC198" s="35">
        <f t="shared" si="275"/>
        <v>350000000</v>
      </c>
      <c r="BD198" s="35">
        <f t="shared" si="245"/>
        <v>350000000</v>
      </c>
      <c r="BE198" s="47">
        <f>186400000+164681689.8</f>
        <v>351081689.80000001</v>
      </c>
      <c r="BF198" s="47"/>
      <c r="BG198" s="47"/>
      <c r="BH198" s="47"/>
      <c r="BI198" s="47"/>
      <c r="BJ198" s="47"/>
      <c r="BK198" s="47"/>
      <c r="BL198" s="47"/>
      <c r="BM198" s="47">
        <f t="shared" si="276"/>
        <v>351081689.80000001</v>
      </c>
      <c r="BN198" s="47">
        <f t="shared" si="246"/>
        <v>351081689.80000001</v>
      </c>
      <c r="BO198" s="47">
        <v>222825779.59999999</v>
      </c>
      <c r="BP198" s="47"/>
      <c r="BQ198" s="47"/>
      <c r="BR198" s="47"/>
      <c r="BS198" s="47"/>
      <c r="BT198" s="47"/>
      <c r="BU198" s="47"/>
      <c r="BV198" s="47"/>
      <c r="BW198" s="47">
        <f t="shared" si="277"/>
        <v>222825779.59999999</v>
      </c>
      <c r="BX198" s="47">
        <f t="shared" si="247"/>
        <v>222825779.59999999</v>
      </c>
      <c r="BY198" s="47">
        <v>222825779.59999999</v>
      </c>
      <c r="BZ198" s="47"/>
      <c r="CA198" s="47"/>
      <c r="CB198" s="47"/>
      <c r="CC198" s="47"/>
      <c r="CD198" s="47"/>
      <c r="CE198" s="47"/>
      <c r="CF198" s="47"/>
      <c r="CG198" s="47">
        <f t="shared" si="278"/>
        <v>222825779.59999999</v>
      </c>
      <c r="CH198" s="47">
        <f t="shared" si="248"/>
        <v>222825779.59999999</v>
      </c>
      <c r="CI198" s="47">
        <f t="shared" si="279"/>
        <v>1146733249</v>
      </c>
      <c r="CJ198" s="47">
        <f t="shared" si="249"/>
        <v>1146733249</v>
      </c>
    </row>
    <row r="199" spans="1:88" ht="67.5" customHeight="1" x14ac:dyDescent="0.25">
      <c r="A199" s="69"/>
      <c r="B199" s="70"/>
      <c r="C199" s="184"/>
      <c r="D199" s="119"/>
      <c r="E199" s="119"/>
      <c r="F199" s="72"/>
      <c r="G199" s="73"/>
      <c r="H199" s="73"/>
      <c r="I199" s="73"/>
      <c r="J199" s="73"/>
      <c r="K199" s="72"/>
      <c r="L199" s="74"/>
      <c r="M199" s="72"/>
      <c r="N199" s="72"/>
      <c r="O199" s="72"/>
      <c r="P199" s="72"/>
      <c r="Q199" s="72"/>
      <c r="R199" s="72">
        <v>4302</v>
      </c>
      <c r="S199" s="72"/>
      <c r="T199" s="72"/>
      <c r="U199" s="72"/>
      <c r="V199" s="72"/>
      <c r="W199" s="72"/>
      <c r="X199" s="72"/>
      <c r="Y199" s="72"/>
      <c r="Z199" s="74"/>
      <c r="AA199" s="72"/>
      <c r="AB199" s="72"/>
      <c r="AC199" s="72"/>
      <c r="AD199" s="72"/>
      <c r="AE199" s="144"/>
      <c r="AF199" s="144"/>
      <c r="AG199" s="72"/>
      <c r="AH199" s="72"/>
      <c r="AI199" s="72"/>
      <c r="AJ199" s="72"/>
      <c r="AK199" s="72"/>
      <c r="AL199" s="72"/>
      <c r="AM199" s="72"/>
      <c r="AN199" s="144"/>
      <c r="AO199" s="160"/>
      <c r="AP199" s="74"/>
      <c r="AQ199" s="72"/>
      <c r="AR199" s="72"/>
      <c r="AS199" s="75"/>
      <c r="AT199" s="83"/>
      <c r="AU199" s="217">
        <f t="shared" ref="AU199:BC199" si="280">SUM(AU200:AU203)</f>
        <v>2267516291.77</v>
      </c>
      <c r="AV199" s="217">
        <f t="shared" si="280"/>
        <v>0</v>
      </c>
      <c r="AW199" s="217">
        <f t="shared" si="280"/>
        <v>0</v>
      </c>
      <c r="AX199" s="217">
        <f t="shared" si="280"/>
        <v>0</v>
      </c>
      <c r="AY199" s="217">
        <f t="shared" si="280"/>
        <v>0</v>
      </c>
      <c r="AZ199" s="217">
        <f t="shared" si="280"/>
        <v>0</v>
      </c>
      <c r="BA199" s="217">
        <f t="shared" si="280"/>
        <v>5000000000</v>
      </c>
      <c r="BB199" s="217">
        <f t="shared" si="280"/>
        <v>0</v>
      </c>
      <c r="BC199" s="217">
        <f t="shared" si="280"/>
        <v>7267516291.7700005</v>
      </c>
      <c r="BD199" s="217">
        <f t="shared" si="245"/>
        <v>2267516291.7700005</v>
      </c>
      <c r="BE199" s="217">
        <f t="shared" ref="BE199:BM199" si="281">SUM(BE200:BE203)</f>
        <v>870140000</v>
      </c>
      <c r="BF199" s="217">
        <f t="shared" si="281"/>
        <v>0</v>
      </c>
      <c r="BG199" s="217">
        <f t="shared" si="281"/>
        <v>0</v>
      </c>
      <c r="BH199" s="217">
        <f t="shared" si="281"/>
        <v>0</v>
      </c>
      <c r="BI199" s="217">
        <f t="shared" si="281"/>
        <v>0</v>
      </c>
      <c r="BJ199" s="217">
        <f t="shared" si="281"/>
        <v>0</v>
      </c>
      <c r="BK199" s="217">
        <f t="shared" si="281"/>
        <v>0</v>
      </c>
      <c r="BL199" s="217">
        <f t="shared" si="281"/>
        <v>0</v>
      </c>
      <c r="BM199" s="217">
        <f t="shared" si="281"/>
        <v>870140000</v>
      </c>
      <c r="BN199" s="217">
        <f t="shared" si="246"/>
        <v>870140000</v>
      </c>
      <c r="BO199" s="217">
        <f t="shared" ref="BO199:BW199" si="282">SUM(BO200:BO203)</f>
        <v>859013200</v>
      </c>
      <c r="BP199" s="217">
        <f t="shared" si="282"/>
        <v>0</v>
      </c>
      <c r="BQ199" s="217">
        <f t="shared" si="282"/>
        <v>0</v>
      </c>
      <c r="BR199" s="217">
        <f t="shared" si="282"/>
        <v>0</v>
      </c>
      <c r="BS199" s="217">
        <f t="shared" si="282"/>
        <v>0</v>
      </c>
      <c r="BT199" s="217">
        <f t="shared" si="282"/>
        <v>0</v>
      </c>
      <c r="BU199" s="217">
        <f t="shared" si="282"/>
        <v>500000000</v>
      </c>
      <c r="BV199" s="217">
        <f t="shared" si="282"/>
        <v>0</v>
      </c>
      <c r="BW199" s="217">
        <f t="shared" si="282"/>
        <v>1359013200</v>
      </c>
      <c r="BX199" s="217">
        <f t="shared" si="247"/>
        <v>859013200</v>
      </c>
      <c r="BY199" s="217">
        <f t="shared" ref="BY199:CG199" si="283">SUM(BY200:BY203)</f>
        <v>917389025</v>
      </c>
      <c r="BZ199" s="217">
        <f t="shared" si="283"/>
        <v>0</v>
      </c>
      <c r="CA199" s="217">
        <f t="shared" si="283"/>
        <v>0</v>
      </c>
      <c r="CB199" s="217">
        <f t="shared" si="283"/>
        <v>0</v>
      </c>
      <c r="CC199" s="217">
        <f t="shared" si="283"/>
        <v>0</v>
      </c>
      <c r="CD199" s="217">
        <f t="shared" si="283"/>
        <v>0</v>
      </c>
      <c r="CE199" s="217">
        <f t="shared" si="283"/>
        <v>0</v>
      </c>
      <c r="CF199" s="217">
        <f t="shared" si="283"/>
        <v>0</v>
      </c>
      <c r="CG199" s="217">
        <f t="shared" si="283"/>
        <v>917389025</v>
      </c>
      <c r="CH199" s="217">
        <f t="shared" si="248"/>
        <v>917389025</v>
      </c>
      <c r="CI199" s="217">
        <f>SUM(CI200:CI203)</f>
        <v>10414058516.77</v>
      </c>
      <c r="CJ199" s="217">
        <f t="shared" si="249"/>
        <v>4914058516.7700005</v>
      </c>
    </row>
    <row r="200" spans="1:88" s="48" customFormat="1" ht="67.5" customHeight="1" x14ac:dyDescent="0.25">
      <c r="A200" s="30" t="s">
        <v>1388</v>
      </c>
      <c r="B200" s="19" t="s">
        <v>115</v>
      </c>
      <c r="C200" s="183" t="s">
        <v>116</v>
      </c>
      <c r="D200" s="19" t="s">
        <v>236</v>
      </c>
      <c r="E200" s="19" t="s">
        <v>1327</v>
      </c>
      <c r="F200" s="21" t="s">
        <v>237</v>
      </c>
      <c r="G200" s="22" t="s">
        <v>238</v>
      </c>
      <c r="H200" s="22" t="s">
        <v>239</v>
      </c>
      <c r="I200" s="22" t="s">
        <v>1389</v>
      </c>
      <c r="J200" s="22" t="s">
        <v>240</v>
      </c>
      <c r="K200" s="21">
        <v>150</v>
      </c>
      <c r="L200" s="24" t="s">
        <v>241</v>
      </c>
      <c r="M200" s="21">
        <v>200</v>
      </c>
      <c r="N200" s="21">
        <v>43</v>
      </c>
      <c r="O200" s="21" t="s">
        <v>242</v>
      </c>
      <c r="P200" s="21">
        <v>20</v>
      </c>
      <c r="Q200" s="21" t="s">
        <v>1390</v>
      </c>
      <c r="R200" s="21">
        <v>4302</v>
      </c>
      <c r="S200" s="21" t="s">
        <v>1391</v>
      </c>
      <c r="T200" s="21" t="s">
        <v>1392</v>
      </c>
      <c r="U200" s="21">
        <v>4302073</v>
      </c>
      <c r="V200" s="21">
        <v>4302073</v>
      </c>
      <c r="W200" s="21" t="s">
        <v>1393</v>
      </c>
      <c r="X200" s="21" t="s">
        <v>1394</v>
      </c>
      <c r="Y200" s="21" t="s">
        <v>1395</v>
      </c>
      <c r="Z200" s="24" t="s">
        <v>1396</v>
      </c>
      <c r="AA200" s="21">
        <v>430207300</v>
      </c>
      <c r="AB200" s="21">
        <v>430207300</v>
      </c>
      <c r="AC200" s="24"/>
      <c r="AD200" s="24" t="s">
        <v>104</v>
      </c>
      <c r="AE200" s="139" t="s">
        <v>1397</v>
      </c>
      <c r="AF200" s="139"/>
      <c r="AG200" s="21" t="s">
        <v>1398</v>
      </c>
      <c r="AH200" s="21"/>
      <c r="AI200" s="21"/>
      <c r="AJ200" s="21" t="s">
        <v>107</v>
      </c>
      <c r="AK200" s="21" t="s">
        <v>245</v>
      </c>
      <c r="AL200" s="21">
        <v>200</v>
      </c>
      <c r="AM200" s="21" t="s">
        <v>108</v>
      </c>
      <c r="AN200" s="139" t="s">
        <v>246</v>
      </c>
      <c r="AO200" s="142"/>
      <c r="AP200" s="24" t="s">
        <v>110</v>
      </c>
      <c r="AQ200" s="25">
        <v>50</v>
      </c>
      <c r="AR200" s="25">
        <v>50</v>
      </c>
      <c r="AS200" s="46">
        <v>50</v>
      </c>
      <c r="AT200" s="34">
        <v>50</v>
      </c>
      <c r="AU200" s="35">
        <v>367516291.76999998</v>
      </c>
      <c r="AV200" s="35"/>
      <c r="AW200" s="35"/>
      <c r="AX200" s="35"/>
      <c r="AY200" s="35"/>
      <c r="AZ200" s="35"/>
      <c r="BA200" s="35"/>
      <c r="BB200" s="35"/>
      <c r="BC200" s="35">
        <f>SUM(AU200:BB200)</f>
        <v>367516291.76999998</v>
      </c>
      <c r="BD200" s="35">
        <f t="shared" si="245"/>
        <v>367516291.76999998</v>
      </c>
      <c r="BE200" s="47">
        <v>430140000</v>
      </c>
      <c r="BF200" s="47"/>
      <c r="BG200" s="47"/>
      <c r="BH200" s="47"/>
      <c r="BI200" s="47"/>
      <c r="BJ200" s="47"/>
      <c r="BK200" s="47"/>
      <c r="BL200" s="47"/>
      <c r="BM200" s="47">
        <f>SUM(BE200:BL200)</f>
        <v>430140000</v>
      </c>
      <c r="BN200" s="47">
        <f t="shared" si="246"/>
        <v>430140000</v>
      </c>
      <c r="BO200" s="47">
        <v>420000000</v>
      </c>
      <c r="BP200" s="47"/>
      <c r="BQ200" s="47"/>
      <c r="BR200" s="47"/>
      <c r="BS200" s="47"/>
      <c r="BT200" s="47"/>
      <c r="BU200" s="47"/>
      <c r="BV200" s="47"/>
      <c r="BW200" s="47">
        <f>SUM(BO200:BV200)</f>
        <v>420000000</v>
      </c>
      <c r="BX200" s="47">
        <f t="shared" si="247"/>
        <v>420000000</v>
      </c>
      <c r="BY200" s="47">
        <v>500000000</v>
      </c>
      <c r="BZ200" s="47"/>
      <c r="CA200" s="47"/>
      <c r="CB200" s="47"/>
      <c r="CC200" s="47"/>
      <c r="CD200" s="47"/>
      <c r="CE200" s="47"/>
      <c r="CF200" s="47"/>
      <c r="CG200" s="47">
        <f>SUM(BY200:CF200)</f>
        <v>500000000</v>
      </c>
      <c r="CH200" s="47">
        <f t="shared" si="248"/>
        <v>500000000</v>
      </c>
      <c r="CI200" s="47">
        <f>CG200+BW200+BM200+BC200</f>
        <v>1717656291.77</v>
      </c>
      <c r="CJ200" s="47">
        <f t="shared" si="249"/>
        <v>1717656291.77</v>
      </c>
    </row>
    <row r="201" spans="1:88" s="48" customFormat="1" ht="67.5" customHeight="1" x14ac:dyDescent="0.25">
      <c r="A201" s="30" t="s">
        <v>1399</v>
      </c>
      <c r="B201" s="19" t="s">
        <v>115</v>
      </c>
      <c r="C201" s="183" t="s">
        <v>116</v>
      </c>
      <c r="D201" s="19" t="s">
        <v>236</v>
      </c>
      <c r="E201" s="19" t="s">
        <v>1327</v>
      </c>
      <c r="F201" s="21" t="s">
        <v>237</v>
      </c>
      <c r="G201" s="22" t="s">
        <v>238</v>
      </c>
      <c r="H201" s="22" t="s">
        <v>239</v>
      </c>
      <c r="I201" s="22" t="s">
        <v>1400</v>
      </c>
      <c r="J201" s="22" t="s">
        <v>240</v>
      </c>
      <c r="K201" s="21">
        <v>1800</v>
      </c>
      <c r="L201" s="24" t="s">
        <v>241</v>
      </c>
      <c r="M201" s="21">
        <v>2000</v>
      </c>
      <c r="N201" s="21">
        <v>43</v>
      </c>
      <c r="O201" s="21" t="s">
        <v>242</v>
      </c>
      <c r="P201" s="21">
        <v>20</v>
      </c>
      <c r="Q201" s="21" t="s">
        <v>1390</v>
      </c>
      <c r="R201" s="21">
        <v>4302</v>
      </c>
      <c r="S201" s="21" t="s">
        <v>1391</v>
      </c>
      <c r="T201" s="21" t="s">
        <v>1401</v>
      </c>
      <c r="U201" s="21">
        <v>4302075</v>
      </c>
      <c r="V201" s="21">
        <v>4302075</v>
      </c>
      <c r="W201" s="21" t="s">
        <v>1402</v>
      </c>
      <c r="X201" s="21" t="s">
        <v>1403</v>
      </c>
      <c r="Y201" s="21" t="s">
        <v>1404</v>
      </c>
      <c r="Z201" s="24" t="s">
        <v>1405</v>
      </c>
      <c r="AA201" s="21">
        <v>430207500</v>
      </c>
      <c r="AB201" s="21">
        <v>430207500</v>
      </c>
      <c r="AC201" s="24"/>
      <c r="AD201" s="24" t="s">
        <v>104</v>
      </c>
      <c r="AE201" s="139" t="s">
        <v>1406</v>
      </c>
      <c r="AF201" s="139"/>
      <c r="AG201" s="21" t="s">
        <v>1407</v>
      </c>
      <c r="AH201" s="21"/>
      <c r="AI201" s="21"/>
      <c r="AJ201" s="21" t="s">
        <v>107</v>
      </c>
      <c r="AK201" s="21" t="s">
        <v>245</v>
      </c>
      <c r="AL201" s="21">
        <v>24</v>
      </c>
      <c r="AM201" s="21" t="s">
        <v>108</v>
      </c>
      <c r="AN201" s="139" t="s">
        <v>246</v>
      </c>
      <c r="AO201" s="142"/>
      <c r="AP201" s="24" t="s">
        <v>110</v>
      </c>
      <c r="AQ201" s="25">
        <v>6</v>
      </c>
      <c r="AR201" s="25">
        <v>6</v>
      </c>
      <c r="AS201" s="46">
        <v>6</v>
      </c>
      <c r="AT201" s="34">
        <v>6</v>
      </c>
      <c r="AU201" s="35">
        <v>400000000</v>
      </c>
      <c r="AV201" s="35"/>
      <c r="AW201" s="35"/>
      <c r="AX201" s="35"/>
      <c r="AY201" s="35"/>
      <c r="AZ201" s="35"/>
      <c r="BA201" s="35"/>
      <c r="BB201" s="35"/>
      <c r="BC201" s="35">
        <f>SUM(AU201:BB201)</f>
        <v>400000000</v>
      </c>
      <c r="BD201" s="35">
        <f t="shared" si="245"/>
        <v>400000000</v>
      </c>
      <c r="BE201" s="47">
        <v>440000000</v>
      </c>
      <c r="BF201" s="47"/>
      <c r="BG201" s="47"/>
      <c r="BH201" s="47"/>
      <c r="BI201" s="47"/>
      <c r="BJ201" s="47"/>
      <c r="BK201" s="47"/>
      <c r="BL201" s="47"/>
      <c r="BM201" s="47">
        <f>SUM(BE201:BL201)</f>
        <v>440000000</v>
      </c>
      <c r="BN201" s="47">
        <f t="shared" si="246"/>
        <v>440000000</v>
      </c>
      <c r="BO201" s="47">
        <v>439013200</v>
      </c>
      <c r="BP201" s="47"/>
      <c r="BQ201" s="47"/>
      <c r="BR201" s="47"/>
      <c r="BS201" s="47"/>
      <c r="BT201" s="47"/>
      <c r="BU201" s="47"/>
      <c r="BV201" s="47"/>
      <c r="BW201" s="47">
        <f>SUM(BO201:BV201)</f>
        <v>439013200</v>
      </c>
      <c r="BX201" s="47">
        <f t="shared" si="247"/>
        <v>439013200</v>
      </c>
      <c r="BY201" s="47">
        <v>417389025</v>
      </c>
      <c r="BZ201" s="47"/>
      <c r="CA201" s="47"/>
      <c r="CB201" s="47"/>
      <c r="CC201" s="47"/>
      <c r="CD201" s="47"/>
      <c r="CE201" s="47"/>
      <c r="CF201" s="47"/>
      <c r="CG201" s="47">
        <f>SUM(BY201:CF201)</f>
        <v>417389025</v>
      </c>
      <c r="CH201" s="47">
        <f t="shared" si="248"/>
        <v>417389025</v>
      </c>
      <c r="CI201" s="47">
        <f>CG201+BW201+BM201+BC201</f>
        <v>1696402225</v>
      </c>
      <c r="CJ201" s="47">
        <f t="shared" si="249"/>
        <v>1696402225</v>
      </c>
    </row>
    <row r="202" spans="1:88" s="48" customFormat="1" ht="67.5" customHeight="1" x14ac:dyDescent="0.25">
      <c r="A202" s="30" t="s">
        <v>1408</v>
      </c>
      <c r="B202" s="19" t="s">
        <v>115</v>
      </c>
      <c r="C202" s="183" t="s">
        <v>116</v>
      </c>
      <c r="D202" s="19" t="s">
        <v>236</v>
      </c>
      <c r="E202" s="19" t="s">
        <v>1327</v>
      </c>
      <c r="F202" s="21" t="s">
        <v>237</v>
      </c>
      <c r="G202" s="22" t="s">
        <v>238</v>
      </c>
      <c r="H202" s="22" t="s">
        <v>239</v>
      </c>
      <c r="I202" s="22" t="s">
        <v>1409</v>
      </c>
      <c r="J202" s="22" t="s">
        <v>240</v>
      </c>
      <c r="K202" s="21">
        <v>59870</v>
      </c>
      <c r="L202" s="24" t="s">
        <v>241</v>
      </c>
      <c r="M202" s="21">
        <v>67770</v>
      </c>
      <c r="N202" s="21">
        <v>43</v>
      </c>
      <c r="O202" s="21" t="s">
        <v>242</v>
      </c>
      <c r="P202" s="21">
        <v>20</v>
      </c>
      <c r="Q202" s="21" t="s">
        <v>1390</v>
      </c>
      <c r="R202" s="21">
        <v>4302</v>
      </c>
      <c r="S202" s="21" t="s">
        <v>1391</v>
      </c>
      <c r="T202" s="21" t="s">
        <v>1410</v>
      </c>
      <c r="U202" s="21">
        <v>4302038</v>
      </c>
      <c r="V202" s="21">
        <v>4302038</v>
      </c>
      <c r="W202" s="21" t="s">
        <v>1411</v>
      </c>
      <c r="X202" s="21" t="s">
        <v>1341</v>
      </c>
      <c r="Y202" s="21" t="s">
        <v>1334</v>
      </c>
      <c r="Z202" s="24" t="s">
        <v>1412</v>
      </c>
      <c r="AA202" s="21">
        <v>430203800</v>
      </c>
      <c r="AB202" s="21">
        <v>430203800</v>
      </c>
      <c r="AC202" s="24"/>
      <c r="AD202" s="24" t="s">
        <v>104</v>
      </c>
      <c r="AE202" s="139"/>
      <c r="AF202" s="139" t="s">
        <v>2427</v>
      </c>
      <c r="AG202" s="21" t="s">
        <v>1413</v>
      </c>
      <c r="AH202" s="21"/>
      <c r="AI202" s="21"/>
      <c r="AJ202" s="21" t="s">
        <v>107</v>
      </c>
      <c r="AK202" s="21" t="s">
        <v>245</v>
      </c>
      <c r="AL202" s="21">
        <v>1</v>
      </c>
      <c r="AM202" s="21" t="s">
        <v>108</v>
      </c>
      <c r="AN202" s="139" t="s">
        <v>246</v>
      </c>
      <c r="AO202" s="142" t="s">
        <v>137</v>
      </c>
      <c r="AP202" s="24" t="s">
        <v>138</v>
      </c>
      <c r="AQ202" s="25">
        <v>1</v>
      </c>
      <c r="AR202" s="25">
        <v>0</v>
      </c>
      <c r="AS202" s="46">
        <v>0</v>
      </c>
      <c r="AT202" s="34">
        <v>0</v>
      </c>
      <c r="AU202" s="35"/>
      <c r="AV202" s="35"/>
      <c r="AW202" s="35"/>
      <c r="AX202" s="35"/>
      <c r="AY202" s="35"/>
      <c r="AZ202" s="35"/>
      <c r="BA202" s="35">
        <v>5000000000</v>
      </c>
      <c r="BB202" s="35"/>
      <c r="BC202" s="35">
        <f>SUM(AU202:BB202)</f>
        <v>5000000000</v>
      </c>
      <c r="BD202" s="35">
        <f t="shared" si="245"/>
        <v>0</v>
      </c>
      <c r="BE202" s="47"/>
      <c r="BF202" s="47"/>
      <c r="BG202" s="47"/>
      <c r="BH202" s="47"/>
      <c r="BI202" s="47"/>
      <c r="BJ202" s="47"/>
      <c r="BK202" s="47"/>
      <c r="BL202" s="47"/>
      <c r="BM202" s="47">
        <f>SUM(BE202:BL202)</f>
        <v>0</v>
      </c>
      <c r="BN202" s="47">
        <f t="shared" si="246"/>
        <v>0</v>
      </c>
      <c r="BO202" s="47"/>
      <c r="BP202" s="47"/>
      <c r="BQ202" s="47"/>
      <c r="BR202" s="47"/>
      <c r="BS202" s="47"/>
      <c r="BT202" s="47"/>
      <c r="BU202" s="47"/>
      <c r="BV202" s="47"/>
      <c r="BW202" s="47">
        <f>SUM(BO202:BV202)</f>
        <v>0</v>
      </c>
      <c r="BX202" s="47">
        <f t="shared" si="247"/>
        <v>0</v>
      </c>
      <c r="BY202" s="47"/>
      <c r="BZ202" s="47"/>
      <c r="CA202" s="47"/>
      <c r="CB202" s="47"/>
      <c r="CC202" s="47"/>
      <c r="CD202" s="47"/>
      <c r="CE202" s="47"/>
      <c r="CF202" s="47"/>
      <c r="CG202" s="47">
        <f>SUM(BY202:CF202)</f>
        <v>0</v>
      </c>
      <c r="CH202" s="47">
        <f t="shared" si="248"/>
        <v>0</v>
      </c>
      <c r="CI202" s="47">
        <f>CG202+BW202+BM202+BC202</f>
        <v>5000000000</v>
      </c>
      <c r="CJ202" s="47">
        <f t="shared" si="249"/>
        <v>0</v>
      </c>
    </row>
    <row r="203" spans="1:88" s="48" customFormat="1" ht="67.5" customHeight="1" x14ac:dyDescent="0.25">
      <c r="A203" s="30" t="s">
        <v>1414</v>
      </c>
      <c r="B203" s="19" t="s">
        <v>115</v>
      </c>
      <c r="C203" s="183" t="s">
        <v>116</v>
      </c>
      <c r="D203" s="19" t="s">
        <v>236</v>
      </c>
      <c r="E203" s="19" t="s">
        <v>1327</v>
      </c>
      <c r="F203" s="21" t="s">
        <v>237</v>
      </c>
      <c r="G203" s="22" t="s">
        <v>238</v>
      </c>
      <c r="H203" s="22" t="s">
        <v>239</v>
      </c>
      <c r="I203" s="22" t="s">
        <v>1409</v>
      </c>
      <c r="J203" s="22" t="s">
        <v>240</v>
      </c>
      <c r="K203" s="21">
        <v>59870</v>
      </c>
      <c r="L203" s="24" t="s">
        <v>241</v>
      </c>
      <c r="M203" s="21">
        <v>67770</v>
      </c>
      <c r="N203" s="21">
        <v>43</v>
      </c>
      <c r="O203" s="21" t="s">
        <v>242</v>
      </c>
      <c r="P203" s="21">
        <v>20</v>
      </c>
      <c r="Q203" s="21" t="s">
        <v>1390</v>
      </c>
      <c r="R203" s="21">
        <v>4302</v>
      </c>
      <c r="S203" s="21" t="s">
        <v>1391</v>
      </c>
      <c r="T203" s="21" t="s">
        <v>1415</v>
      </c>
      <c r="U203" s="21">
        <v>4302014</v>
      </c>
      <c r="V203" s="21">
        <v>4302014</v>
      </c>
      <c r="W203" s="21" t="s">
        <v>1416</v>
      </c>
      <c r="X203" s="21" t="s">
        <v>1417</v>
      </c>
      <c r="Y203" s="21" t="s">
        <v>1418</v>
      </c>
      <c r="Z203" s="24" t="s">
        <v>1419</v>
      </c>
      <c r="AA203" s="21">
        <v>430201400</v>
      </c>
      <c r="AB203" s="21">
        <v>430201400</v>
      </c>
      <c r="AC203" s="24"/>
      <c r="AD203" s="24" t="s">
        <v>104</v>
      </c>
      <c r="AE203" s="139" t="s">
        <v>1420</v>
      </c>
      <c r="AF203" s="139" t="s">
        <v>2428</v>
      </c>
      <c r="AG203" s="21" t="s">
        <v>1416</v>
      </c>
      <c r="AH203" s="21"/>
      <c r="AI203" s="21"/>
      <c r="AJ203" s="21" t="s">
        <v>107</v>
      </c>
      <c r="AK203" s="21" t="s">
        <v>245</v>
      </c>
      <c r="AL203" s="21">
        <v>1</v>
      </c>
      <c r="AM203" s="21" t="s">
        <v>108</v>
      </c>
      <c r="AN203" s="139" t="s">
        <v>246</v>
      </c>
      <c r="AO203" s="142" t="s">
        <v>137</v>
      </c>
      <c r="AP203" s="24" t="s">
        <v>332</v>
      </c>
      <c r="AQ203" s="25">
        <v>1</v>
      </c>
      <c r="AR203" s="25">
        <v>0</v>
      </c>
      <c r="AS203" s="46">
        <v>0</v>
      </c>
      <c r="AT203" s="34">
        <v>0</v>
      </c>
      <c r="AU203" s="35">
        <v>1500000000</v>
      </c>
      <c r="AV203" s="35"/>
      <c r="AW203" s="35"/>
      <c r="AX203" s="35"/>
      <c r="AY203" s="35"/>
      <c r="AZ203" s="35"/>
      <c r="BA203" s="35"/>
      <c r="BB203" s="35"/>
      <c r="BC203" s="35">
        <f>SUM(AU203:BB203)</f>
        <v>1500000000</v>
      </c>
      <c r="BD203" s="35">
        <f t="shared" si="245"/>
        <v>1500000000</v>
      </c>
      <c r="BE203" s="47"/>
      <c r="BF203" s="47"/>
      <c r="BG203" s="47"/>
      <c r="BH203" s="47"/>
      <c r="BI203" s="47"/>
      <c r="BJ203" s="47"/>
      <c r="BK203" s="47"/>
      <c r="BL203" s="47"/>
      <c r="BM203" s="47">
        <f>SUM(BE203:BL203)</f>
        <v>0</v>
      </c>
      <c r="BN203" s="47">
        <f t="shared" si="246"/>
        <v>0</v>
      </c>
      <c r="BO203" s="47"/>
      <c r="BP203" s="47"/>
      <c r="BQ203" s="47"/>
      <c r="BR203" s="47"/>
      <c r="BS203" s="47"/>
      <c r="BT203" s="47"/>
      <c r="BU203" s="47">
        <v>500000000</v>
      </c>
      <c r="BV203" s="47"/>
      <c r="BW203" s="47">
        <f>SUM(BO203:BV203)</f>
        <v>500000000</v>
      </c>
      <c r="BX203" s="47">
        <f t="shared" si="247"/>
        <v>0</v>
      </c>
      <c r="BY203" s="47"/>
      <c r="BZ203" s="47"/>
      <c r="CA203" s="47"/>
      <c r="CB203" s="47"/>
      <c r="CC203" s="47"/>
      <c r="CD203" s="47"/>
      <c r="CE203" s="47"/>
      <c r="CF203" s="47"/>
      <c r="CG203" s="47">
        <f>SUM(BY203:CF203)</f>
        <v>0</v>
      </c>
      <c r="CH203" s="47">
        <f t="shared" si="248"/>
        <v>0</v>
      </c>
      <c r="CI203" s="47">
        <f>CG203+BW203+BM203+BC203</f>
        <v>2000000000</v>
      </c>
      <c r="CJ203" s="47">
        <f t="shared" si="249"/>
        <v>1500000000</v>
      </c>
    </row>
    <row r="204" spans="1:88" ht="67.5" customHeight="1" x14ac:dyDescent="0.25">
      <c r="A204" s="84"/>
      <c r="B204" s="85"/>
      <c r="C204" s="193"/>
      <c r="D204" s="85"/>
      <c r="E204" s="85"/>
      <c r="F204" s="85"/>
      <c r="G204" s="86"/>
      <c r="H204" s="86"/>
      <c r="I204" s="86"/>
      <c r="J204" s="86"/>
      <c r="K204" s="85"/>
      <c r="L204" s="84"/>
      <c r="M204" s="85"/>
      <c r="N204" s="85"/>
      <c r="O204" s="85"/>
      <c r="P204" s="85"/>
      <c r="Q204" s="85"/>
      <c r="R204" s="85"/>
      <c r="S204" s="85"/>
      <c r="T204" s="85"/>
      <c r="U204" s="85"/>
      <c r="V204" s="85"/>
      <c r="W204" s="85"/>
      <c r="X204" s="85"/>
      <c r="Y204" s="85"/>
      <c r="Z204" s="84"/>
      <c r="AA204" s="85"/>
      <c r="AB204" s="85"/>
      <c r="AC204" s="85"/>
      <c r="AD204" s="85"/>
      <c r="AE204" s="123"/>
      <c r="AF204" s="123"/>
      <c r="AG204" s="85"/>
      <c r="AH204" s="85"/>
      <c r="AI204" s="85"/>
      <c r="AJ204" s="85"/>
      <c r="AK204" s="85"/>
      <c r="AL204" s="85"/>
      <c r="AM204" s="85"/>
      <c r="AN204" s="123"/>
      <c r="AO204" s="124"/>
      <c r="AP204" s="84"/>
      <c r="AQ204" s="85"/>
      <c r="AR204" s="85"/>
      <c r="AS204" s="85"/>
      <c r="AT204" s="84"/>
      <c r="AU204" s="87"/>
      <c r="AV204" s="87"/>
      <c r="AW204" s="87"/>
      <c r="AX204" s="87"/>
      <c r="AY204" s="87"/>
      <c r="AZ204" s="87"/>
      <c r="BA204" s="87"/>
      <c r="BB204" s="87"/>
      <c r="BC204" s="87">
        <f>SUM(AU204:BB204)</f>
        <v>0</v>
      </c>
      <c r="BD204" s="87">
        <f t="shared" si="245"/>
        <v>0</v>
      </c>
      <c r="BE204" s="87"/>
      <c r="BF204" s="87"/>
      <c r="BG204" s="87"/>
      <c r="BH204" s="87"/>
      <c r="BI204" s="87"/>
      <c r="BJ204" s="87"/>
      <c r="BK204" s="87"/>
      <c r="BL204" s="87"/>
      <c r="BM204" s="87">
        <f>SUM(BE204:BL204)</f>
        <v>0</v>
      </c>
      <c r="BN204" s="87">
        <f t="shared" si="246"/>
        <v>0</v>
      </c>
      <c r="BO204" s="87"/>
      <c r="BP204" s="87"/>
      <c r="BQ204" s="87"/>
      <c r="BR204" s="87"/>
      <c r="BS204" s="87"/>
      <c r="BT204" s="87"/>
      <c r="BU204" s="87"/>
      <c r="BV204" s="87"/>
      <c r="BW204" s="87">
        <f>SUM(BO204:BV204)</f>
        <v>0</v>
      </c>
      <c r="BX204" s="87">
        <f t="shared" si="247"/>
        <v>0</v>
      </c>
      <c r="BY204" s="87"/>
      <c r="BZ204" s="87"/>
      <c r="CA204" s="87"/>
      <c r="CB204" s="87"/>
      <c r="CC204" s="87"/>
      <c r="CD204" s="87"/>
      <c r="CE204" s="87"/>
      <c r="CF204" s="87"/>
      <c r="CG204" s="87">
        <f>SUM(BY204:CF204)</f>
        <v>0</v>
      </c>
      <c r="CH204" s="87">
        <f t="shared" si="248"/>
        <v>0</v>
      </c>
      <c r="CI204" s="87">
        <f>CG204+BW204+BM204+BC204</f>
        <v>0</v>
      </c>
      <c r="CJ204" s="87">
        <f t="shared" si="249"/>
        <v>0</v>
      </c>
    </row>
    <row r="205" spans="1:88" s="40" customFormat="1" ht="20.25" customHeight="1" x14ac:dyDescent="0.25">
      <c r="A205" s="56"/>
      <c r="B205" s="57"/>
      <c r="C205" s="199"/>
      <c r="D205" s="58"/>
      <c r="E205" s="58"/>
      <c r="F205" s="57"/>
      <c r="G205" s="88"/>
      <c r="H205" s="88"/>
      <c r="I205" s="88"/>
      <c r="J205" s="88"/>
      <c r="K205" s="57"/>
      <c r="L205" s="57"/>
      <c r="M205" s="57"/>
      <c r="N205" s="57"/>
      <c r="O205" s="57"/>
      <c r="P205" s="57"/>
      <c r="Q205" s="57"/>
      <c r="R205" s="57"/>
      <c r="S205" s="57"/>
      <c r="T205" s="57"/>
      <c r="U205" s="57"/>
      <c r="V205" s="57"/>
      <c r="W205" s="57"/>
      <c r="X205" s="57"/>
      <c r="Y205" s="57"/>
      <c r="Z205" s="57"/>
      <c r="AA205" s="57"/>
      <c r="AB205" s="57"/>
      <c r="AC205" s="57"/>
      <c r="AD205" s="57"/>
      <c r="AE205" s="125"/>
      <c r="AF205" s="125"/>
      <c r="AG205" s="57"/>
      <c r="AH205" s="57"/>
      <c r="AI205" s="57"/>
      <c r="AJ205" s="57"/>
      <c r="AK205" s="57"/>
      <c r="AL205" s="57"/>
      <c r="AM205" s="57"/>
      <c r="AN205" s="125"/>
      <c r="AO205" s="126"/>
      <c r="AP205" s="126"/>
      <c r="AQ205" s="57"/>
      <c r="AR205" s="57"/>
      <c r="AS205" s="57"/>
      <c r="AT205" s="56"/>
      <c r="AU205" s="59">
        <f t="shared" ref="AU205:BC205" si="284">AU206</f>
        <v>5062196540.4799995</v>
      </c>
      <c r="AV205" s="59">
        <f t="shared" si="284"/>
        <v>0</v>
      </c>
      <c r="AW205" s="59">
        <f t="shared" si="284"/>
        <v>0</v>
      </c>
      <c r="AX205" s="59">
        <f t="shared" si="284"/>
        <v>0</v>
      </c>
      <c r="AY205" s="59">
        <f t="shared" si="284"/>
        <v>0</v>
      </c>
      <c r="AZ205" s="59">
        <f t="shared" si="284"/>
        <v>0</v>
      </c>
      <c r="BA205" s="59">
        <f t="shared" si="284"/>
        <v>0</v>
      </c>
      <c r="BB205" s="59">
        <f t="shared" si="284"/>
        <v>0</v>
      </c>
      <c r="BC205" s="59">
        <f t="shared" si="284"/>
        <v>5062196540.4799995</v>
      </c>
      <c r="BD205" s="59">
        <f t="shared" si="245"/>
        <v>5062196540.4799995</v>
      </c>
      <c r="BE205" s="59">
        <f t="shared" ref="BE205:BM205" si="285">BE206</f>
        <v>3738105000</v>
      </c>
      <c r="BF205" s="59">
        <f t="shared" si="285"/>
        <v>0</v>
      </c>
      <c r="BG205" s="59">
        <f t="shared" si="285"/>
        <v>0</v>
      </c>
      <c r="BH205" s="59">
        <f t="shared" si="285"/>
        <v>0</v>
      </c>
      <c r="BI205" s="59">
        <f t="shared" si="285"/>
        <v>0</v>
      </c>
      <c r="BJ205" s="59">
        <f t="shared" si="285"/>
        <v>0</v>
      </c>
      <c r="BK205" s="59">
        <f t="shared" si="285"/>
        <v>0</v>
      </c>
      <c r="BL205" s="59">
        <f t="shared" si="285"/>
        <v>0</v>
      </c>
      <c r="BM205" s="59">
        <f t="shared" si="285"/>
        <v>3738105000</v>
      </c>
      <c r="BN205" s="59">
        <f t="shared" si="246"/>
        <v>3738105000</v>
      </c>
      <c r="BO205" s="59">
        <f t="shared" ref="BO205:BW205" si="286">BO206</f>
        <v>3372865000</v>
      </c>
      <c r="BP205" s="59">
        <f t="shared" si="286"/>
        <v>0</v>
      </c>
      <c r="BQ205" s="59">
        <f t="shared" si="286"/>
        <v>0</v>
      </c>
      <c r="BR205" s="59">
        <f t="shared" si="286"/>
        <v>0</v>
      </c>
      <c r="BS205" s="59">
        <f t="shared" si="286"/>
        <v>0</v>
      </c>
      <c r="BT205" s="59">
        <f t="shared" si="286"/>
        <v>0</v>
      </c>
      <c r="BU205" s="59">
        <f t="shared" si="286"/>
        <v>1200000000</v>
      </c>
      <c r="BV205" s="59">
        <f t="shared" si="286"/>
        <v>0</v>
      </c>
      <c r="BW205" s="59">
        <f t="shared" si="286"/>
        <v>4572865000</v>
      </c>
      <c r="BX205" s="59">
        <f t="shared" si="247"/>
        <v>3372865000</v>
      </c>
      <c r="BY205" s="59">
        <f t="shared" ref="BY205:CG205" si="287">BY206</f>
        <v>3044605000</v>
      </c>
      <c r="BZ205" s="59">
        <f t="shared" si="287"/>
        <v>0</v>
      </c>
      <c r="CA205" s="59">
        <f t="shared" si="287"/>
        <v>0</v>
      </c>
      <c r="CB205" s="59">
        <f t="shared" si="287"/>
        <v>0</v>
      </c>
      <c r="CC205" s="59">
        <f t="shared" si="287"/>
        <v>0</v>
      </c>
      <c r="CD205" s="59">
        <f t="shared" si="287"/>
        <v>0</v>
      </c>
      <c r="CE205" s="59">
        <f t="shared" si="287"/>
        <v>6800000000</v>
      </c>
      <c r="CF205" s="59">
        <f t="shared" si="287"/>
        <v>0</v>
      </c>
      <c r="CG205" s="59">
        <f t="shared" si="287"/>
        <v>9844605000</v>
      </c>
      <c r="CH205" s="59">
        <f t="shared" si="248"/>
        <v>3044605000</v>
      </c>
      <c r="CI205" s="59">
        <f>CI206</f>
        <v>23217771540.48</v>
      </c>
      <c r="CJ205" s="59">
        <f t="shared" si="249"/>
        <v>15217771540.48</v>
      </c>
    </row>
    <row r="206" spans="1:88" ht="67.5" customHeight="1" x14ac:dyDescent="0.25">
      <c r="A206" s="89"/>
      <c r="B206" s="60"/>
      <c r="C206" s="91"/>
      <c r="D206" s="60"/>
      <c r="E206" s="60"/>
      <c r="F206" s="60"/>
      <c r="G206" s="90"/>
      <c r="H206" s="90"/>
      <c r="I206" s="90"/>
      <c r="J206" s="90"/>
      <c r="K206" s="60"/>
      <c r="L206" s="60"/>
      <c r="M206" s="60"/>
      <c r="N206" s="60">
        <v>33</v>
      </c>
      <c r="O206" s="60"/>
      <c r="P206" s="61"/>
      <c r="Q206" s="60"/>
      <c r="R206" s="60"/>
      <c r="S206" s="60"/>
      <c r="T206" s="60"/>
      <c r="U206" s="60"/>
      <c r="V206" s="60"/>
      <c r="W206" s="60"/>
      <c r="X206" s="60"/>
      <c r="Y206" s="60"/>
      <c r="Z206" s="89"/>
      <c r="AA206" s="60"/>
      <c r="AB206" s="60"/>
      <c r="AC206" s="60"/>
      <c r="AD206" s="60"/>
      <c r="AE206" s="127"/>
      <c r="AF206" s="127"/>
      <c r="AG206" s="60"/>
      <c r="AH206" s="60"/>
      <c r="AI206" s="60"/>
      <c r="AJ206" s="60"/>
      <c r="AK206" s="60"/>
      <c r="AL206" s="60"/>
      <c r="AM206" s="60"/>
      <c r="AN206" s="127"/>
      <c r="AO206" s="128"/>
      <c r="AP206" s="89"/>
      <c r="AQ206" s="60"/>
      <c r="AR206" s="60"/>
      <c r="AS206" s="60"/>
      <c r="AT206" s="89"/>
      <c r="AU206" s="92">
        <f t="shared" ref="AU206:BC206" si="288">AU207+AU219</f>
        <v>5062196540.4799995</v>
      </c>
      <c r="AV206" s="92">
        <f t="shared" si="288"/>
        <v>0</v>
      </c>
      <c r="AW206" s="92">
        <f t="shared" si="288"/>
        <v>0</v>
      </c>
      <c r="AX206" s="92">
        <f t="shared" si="288"/>
        <v>0</v>
      </c>
      <c r="AY206" s="92">
        <f t="shared" si="288"/>
        <v>0</v>
      </c>
      <c r="AZ206" s="92">
        <f t="shared" si="288"/>
        <v>0</v>
      </c>
      <c r="BA206" s="92">
        <f t="shared" si="288"/>
        <v>0</v>
      </c>
      <c r="BB206" s="92">
        <f t="shared" si="288"/>
        <v>0</v>
      </c>
      <c r="BC206" s="92">
        <f t="shared" si="288"/>
        <v>5062196540.4799995</v>
      </c>
      <c r="BD206" s="92">
        <f t="shared" si="245"/>
        <v>5062196540.4799995</v>
      </c>
      <c r="BE206" s="92">
        <f t="shared" ref="BE206:BM206" si="289">BE207+BE219</f>
        <v>3738105000</v>
      </c>
      <c r="BF206" s="92">
        <f t="shared" si="289"/>
        <v>0</v>
      </c>
      <c r="BG206" s="92">
        <f t="shared" si="289"/>
        <v>0</v>
      </c>
      <c r="BH206" s="92">
        <f t="shared" si="289"/>
        <v>0</v>
      </c>
      <c r="BI206" s="92">
        <f t="shared" si="289"/>
        <v>0</v>
      </c>
      <c r="BJ206" s="92">
        <f t="shared" si="289"/>
        <v>0</v>
      </c>
      <c r="BK206" s="92">
        <f t="shared" si="289"/>
        <v>0</v>
      </c>
      <c r="BL206" s="92">
        <f t="shared" si="289"/>
        <v>0</v>
      </c>
      <c r="BM206" s="92">
        <f t="shared" si="289"/>
        <v>3738105000</v>
      </c>
      <c r="BN206" s="92">
        <f t="shared" si="246"/>
        <v>3738105000</v>
      </c>
      <c r="BO206" s="92">
        <f t="shared" ref="BO206:BW206" si="290">BO207+BO219</f>
        <v>3372865000</v>
      </c>
      <c r="BP206" s="92">
        <f t="shared" si="290"/>
        <v>0</v>
      </c>
      <c r="BQ206" s="92">
        <f t="shared" si="290"/>
        <v>0</v>
      </c>
      <c r="BR206" s="92">
        <f t="shared" si="290"/>
        <v>0</v>
      </c>
      <c r="BS206" s="92">
        <f t="shared" si="290"/>
        <v>0</v>
      </c>
      <c r="BT206" s="92">
        <f t="shared" si="290"/>
        <v>0</v>
      </c>
      <c r="BU206" s="92">
        <f t="shared" si="290"/>
        <v>1200000000</v>
      </c>
      <c r="BV206" s="92">
        <f t="shared" si="290"/>
        <v>0</v>
      </c>
      <c r="BW206" s="92">
        <f t="shared" si="290"/>
        <v>4572865000</v>
      </c>
      <c r="BX206" s="92">
        <f t="shared" si="247"/>
        <v>3372865000</v>
      </c>
      <c r="BY206" s="92">
        <f t="shared" ref="BY206:CG206" si="291">BY207+BY219</f>
        <v>3044605000</v>
      </c>
      <c r="BZ206" s="92">
        <f t="shared" si="291"/>
        <v>0</v>
      </c>
      <c r="CA206" s="92">
        <f t="shared" si="291"/>
        <v>0</v>
      </c>
      <c r="CB206" s="92">
        <f t="shared" si="291"/>
        <v>0</v>
      </c>
      <c r="CC206" s="92">
        <f t="shared" si="291"/>
        <v>0</v>
      </c>
      <c r="CD206" s="92">
        <f t="shared" si="291"/>
        <v>0</v>
      </c>
      <c r="CE206" s="92">
        <f t="shared" si="291"/>
        <v>6800000000</v>
      </c>
      <c r="CF206" s="92">
        <f t="shared" si="291"/>
        <v>0</v>
      </c>
      <c r="CG206" s="92">
        <f t="shared" si="291"/>
        <v>9844605000</v>
      </c>
      <c r="CH206" s="92">
        <f t="shared" si="248"/>
        <v>3044605000</v>
      </c>
      <c r="CI206" s="92">
        <f>CI207+CI219</f>
        <v>23217771540.48</v>
      </c>
      <c r="CJ206" s="92">
        <f t="shared" si="249"/>
        <v>15217771540.48</v>
      </c>
    </row>
    <row r="207" spans="1:88" ht="67.5" customHeight="1" x14ac:dyDescent="0.25">
      <c r="A207" s="63"/>
      <c r="B207" s="64"/>
      <c r="C207" s="163"/>
      <c r="D207" s="64"/>
      <c r="E207" s="64"/>
      <c r="F207" s="64"/>
      <c r="G207" s="93"/>
      <c r="H207" s="93"/>
      <c r="I207" s="93"/>
      <c r="J207" s="93"/>
      <c r="K207" s="64"/>
      <c r="L207" s="64"/>
      <c r="M207" s="64"/>
      <c r="N207" s="64"/>
      <c r="O207" s="64"/>
      <c r="P207" s="64"/>
      <c r="Q207" s="64"/>
      <c r="R207" s="64">
        <v>3301</v>
      </c>
      <c r="S207" s="64"/>
      <c r="T207" s="64"/>
      <c r="U207" s="64"/>
      <c r="V207" s="64"/>
      <c r="W207" s="64"/>
      <c r="X207" s="64"/>
      <c r="Y207" s="64"/>
      <c r="Z207" s="63"/>
      <c r="AA207" s="64"/>
      <c r="AB207" s="64"/>
      <c r="AC207" s="64"/>
      <c r="AD207" s="64"/>
      <c r="AE207" s="129"/>
      <c r="AF207" s="129"/>
      <c r="AG207" s="64"/>
      <c r="AH207" s="64"/>
      <c r="AI207" s="64"/>
      <c r="AJ207" s="64"/>
      <c r="AK207" s="64"/>
      <c r="AL207" s="64"/>
      <c r="AM207" s="63"/>
      <c r="AN207" s="129"/>
      <c r="AO207" s="130"/>
      <c r="AP207" s="63"/>
      <c r="AQ207" s="64"/>
      <c r="AR207" s="64"/>
      <c r="AS207" s="64"/>
      <c r="AT207" s="63"/>
      <c r="AU207" s="65">
        <f t="shared" ref="AU207:BC207" si="292">SUM(AU208:AU218)</f>
        <v>4865152936.4799995</v>
      </c>
      <c r="AV207" s="65">
        <f t="shared" si="292"/>
        <v>0</v>
      </c>
      <c r="AW207" s="65">
        <f t="shared" si="292"/>
        <v>0</v>
      </c>
      <c r="AX207" s="65">
        <f t="shared" si="292"/>
        <v>0</v>
      </c>
      <c r="AY207" s="65">
        <f t="shared" si="292"/>
        <v>0</v>
      </c>
      <c r="AZ207" s="65">
        <f t="shared" si="292"/>
        <v>0</v>
      </c>
      <c r="BA207" s="65">
        <f t="shared" si="292"/>
        <v>0</v>
      </c>
      <c r="BB207" s="65">
        <f t="shared" si="292"/>
        <v>0</v>
      </c>
      <c r="BC207" s="65">
        <f t="shared" si="292"/>
        <v>4865152936.4799995</v>
      </c>
      <c r="BD207" s="65">
        <f t="shared" si="245"/>
        <v>4865152936.4799995</v>
      </c>
      <c r="BE207" s="65">
        <f t="shared" ref="BE207:BM207" si="293">SUM(BE208:BE218)</f>
        <v>3636105000</v>
      </c>
      <c r="BF207" s="65">
        <f t="shared" si="293"/>
        <v>0</v>
      </c>
      <c r="BG207" s="65">
        <f t="shared" si="293"/>
        <v>0</v>
      </c>
      <c r="BH207" s="65">
        <f t="shared" si="293"/>
        <v>0</v>
      </c>
      <c r="BI207" s="65">
        <f t="shared" si="293"/>
        <v>0</v>
      </c>
      <c r="BJ207" s="65">
        <f t="shared" si="293"/>
        <v>0</v>
      </c>
      <c r="BK207" s="65">
        <f t="shared" si="293"/>
        <v>0</v>
      </c>
      <c r="BL207" s="65">
        <f t="shared" si="293"/>
        <v>0</v>
      </c>
      <c r="BM207" s="65">
        <f t="shared" si="293"/>
        <v>3636105000</v>
      </c>
      <c r="BN207" s="65">
        <f t="shared" si="246"/>
        <v>3636105000</v>
      </c>
      <c r="BO207" s="65">
        <f t="shared" ref="BO207:BW207" si="294">SUM(BO208:BO218)</f>
        <v>3268865000</v>
      </c>
      <c r="BP207" s="65">
        <f t="shared" si="294"/>
        <v>0</v>
      </c>
      <c r="BQ207" s="65">
        <f t="shared" si="294"/>
        <v>0</v>
      </c>
      <c r="BR207" s="65">
        <f t="shared" si="294"/>
        <v>0</v>
      </c>
      <c r="BS207" s="65">
        <f t="shared" si="294"/>
        <v>0</v>
      </c>
      <c r="BT207" s="65">
        <f t="shared" si="294"/>
        <v>0</v>
      </c>
      <c r="BU207" s="65">
        <f t="shared" si="294"/>
        <v>1200000000</v>
      </c>
      <c r="BV207" s="65">
        <f t="shared" si="294"/>
        <v>0</v>
      </c>
      <c r="BW207" s="65">
        <f t="shared" si="294"/>
        <v>4468865000</v>
      </c>
      <c r="BX207" s="65">
        <f t="shared" si="247"/>
        <v>3268865000</v>
      </c>
      <c r="BY207" s="65">
        <f t="shared" ref="BY207:CG207" si="295">SUM(BY208:BY218)</f>
        <v>2940605000</v>
      </c>
      <c r="BZ207" s="65">
        <f t="shared" si="295"/>
        <v>0</v>
      </c>
      <c r="CA207" s="65">
        <f t="shared" si="295"/>
        <v>0</v>
      </c>
      <c r="CB207" s="65">
        <f t="shared" si="295"/>
        <v>0</v>
      </c>
      <c r="CC207" s="65">
        <f t="shared" si="295"/>
        <v>0</v>
      </c>
      <c r="CD207" s="65">
        <f t="shared" si="295"/>
        <v>0</v>
      </c>
      <c r="CE207" s="65">
        <f t="shared" si="295"/>
        <v>6800000000</v>
      </c>
      <c r="CF207" s="65">
        <f t="shared" si="295"/>
        <v>0</v>
      </c>
      <c r="CG207" s="65">
        <f t="shared" si="295"/>
        <v>9740605000</v>
      </c>
      <c r="CH207" s="65">
        <f t="shared" si="248"/>
        <v>2940605000</v>
      </c>
      <c r="CI207" s="65">
        <f>SUM(CI208:CI218)</f>
        <v>22710727936.48</v>
      </c>
      <c r="CJ207" s="65">
        <f t="shared" si="249"/>
        <v>14710727936.48</v>
      </c>
    </row>
    <row r="208" spans="1:88" s="48" customFormat="1" ht="67.5" customHeight="1" x14ac:dyDescent="0.25">
      <c r="A208" s="30" t="s">
        <v>1421</v>
      </c>
      <c r="B208" s="19" t="s">
        <v>115</v>
      </c>
      <c r="C208" s="183" t="s">
        <v>116</v>
      </c>
      <c r="D208" s="19" t="s">
        <v>139</v>
      </c>
      <c r="E208" s="19" t="s">
        <v>1422</v>
      </c>
      <c r="F208" s="19" t="s">
        <v>1423</v>
      </c>
      <c r="G208" s="218" t="s">
        <v>1424</v>
      </c>
      <c r="H208" s="218" t="s">
        <v>1425</v>
      </c>
      <c r="I208" s="218" t="s">
        <v>1426</v>
      </c>
      <c r="J208" s="218" t="s">
        <v>1427</v>
      </c>
      <c r="K208" s="19">
        <v>0.6</v>
      </c>
      <c r="L208" s="24" t="s">
        <v>1428</v>
      </c>
      <c r="M208" s="19">
        <v>0.8</v>
      </c>
      <c r="N208" s="19">
        <v>33</v>
      </c>
      <c r="O208" s="19" t="s">
        <v>1423</v>
      </c>
      <c r="P208" s="19">
        <v>21</v>
      </c>
      <c r="Q208" s="19" t="s">
        <v>1429</v>
      </c>
      <c r="R208" s="19">
        <v>3301</v>
      </c>
      <c r="S208" s="19" t="s">
        <v>1430</v>
      </c>
      <c r="T208" s="21" t="s">
        <v>1431</v>
      </c>
      <c r="U208" s="19">
        <v>3301126</v>
      </c>
      <c r="V208" s="19">
        <v>3301126</v>
      </c>
      <c r="W208" s="19" t="s">
        <v>1432</v>
      </c>
      <c r="X208" s="19" t="s">
        <v>1433</v>
      </c>
      <c r="Y208" s="19" t="s">
        <v>1434</v>
      </c>
      <c r="Z208" s="24" t="s">
        <v>1435</v>
      </c>
      <c r="AA208" s="19">
        <v>330112600</v>
      </c>
      <c r="AB208" s="19">
        <v>330112600</v>
      </c>
      <c r="AC208" s="30"/>
      <c r="AD208" s="24" t="s">
        <v>104</v>
      </c>
      <c r="AE208" s="219" t="s">
        <v>1436</v>
      </c>
      <c r="AF208" s="219"/>
      <c r="AG208" s="19" t="s">
        <v>1437</v>
      </c>
      <c r="AH208" s="19"/>
      <c r="AI208" s="19"/>
      <c r="AJ208" s="19" t="s">
        <v>107</v>
      </c>
      <c r="AK208" s="19" t="s">
        <v>1438</v>
      </c>
      <c r="AL208" s="19">
        <v>8</v>
      </c>
      <c r="AM208" s="21" t="s">
        <v>108</v>
      </c>
      <c r="AN208" s="219" t="s">
        <v>1439</v>
      </c>
      <c r="AO208" s="220"/>
      <c r="AP208" s="24" t="s">
        <v>110</v>
      </c>
      <c r="AQ208" s="46" t="s">
        <v>310</v>
      </c>
      <c r="AR208" s="46" t="s">
        <v>324</v>
      </c>
      <c r="AS208" s="46" t="s">
        <v>135</v>
      </c>
      <c r="AT208" s="34">
        <v>2</v>
      </c>
      <c r="AU208" s="35">
        <v>700000000</v>
      </c>
      <c r="AV208" s="35"/>
      <c r="AW208" s="35"/>
      <c r="AX208" s="35"/>
      <c r="AY208" s="35"/>
      <c r="AZ208" s="35"/>
      <c r="BA208" s="35"/>
      <c r="BB208" s="35"/>
      <c r="BC208" s="35">
        <f t="shared" ref="BC208:BC218" si="296">SUM(AU208:BB208)</f>
        <v>700000000</v>
      </c>
      <c r="BD208" s="35">
        <f t="shared" si="245"/>
        <v>700000000</v>
      </c>
      <c r="BE208" s="47">
        <v>1000000000</v>
      </c>
      <c r="BF208" s="47"/>
      <c r="BG208" s="47"/>
      <c r="BH208" s="47"/>
      <c r="BI208" s="47"/>
      <c r="BJ208" s="47"/>
      <c r="BK208" s="47"/>
      <c r="BL208" s="47"/>
      <c r="BM208" s="47">
        <f t="shared" ref="BM208:BM218" si="297">SUM(BE208:BL208)</f>
        <v>1000000000</v>
      </c>
      <c r="BN208" s="47">
        <f t="shared" si="246"/>
        <v>1000000000</v>
      </c>
      <c r="BO208" s="47">
        <v>1000000000</v>
      </c>
      <c r="BP208" s="47"/>
      <c r="BQ208" s="47"/>
      <c r="BR208" s="47"/>
      <c r="BS208" s="47"/>
      <c r="BT208" s="47"/>
      <c r="BU208" s="47"/>
      <c r="BV208" s="47"/>
      <c r="BW208" s="47">
        <f t="shared" ref="BW208:BW218" si="298">SUM(BO208:BV208)</f>
        <v>1000000000</v>
      </c>
      <c r="BX208" s="47">
        <f t="shared" si="247"/>
        <v>1000000000</v>
      </c>
      <c r="BY208" s="47">
        <v>800000000</v>
      </c>
      <c r="BZ208" s="47"/>
      <c r="CA208" s="47"/>
      <c r="CB208" s="47"/>
      <c r="CC208" s="47"/>
      <c r="CD208" s="47"/>
      <c r="CE208" s="47"/>
      <c r="CF208" s="47"/>
      <c r="CG208" s="47">
        <f t="shared" ref="CG208:CG218" si="299">SUM(BY208:CF208)</f>
        <v>800000000</v>
      </c>
      <c r="CH208" s="47">
        <f t="shared" si="248"/>
        <v>800000000</v>
      </c>
      <c r="CI208" s="47">
        <f t="shared" ref="CI208:CI218" si="300">CG208+BW208+BM208+BC208</f>
        <v>3500000000</v>
      </c>
      <c r="CJ208" s="47">
        <f t="shared" si="249"/>
        <v>3500000000</v>
      </c>
    </row>
    <row r="209" spans="1:88" s="79" customFormat="1" ht="66.75" customHeight="1" x14ac:dyDescent="0.25">
      <c r="A209" s="19" t="s">
        <v>1440</v>
      </c>
      <c r="B209" s="19" t="s">
        <v>115</v>
      </c>
      <c r="C209" s="20" t="s">
        <v>116</v>
      </c>
      <c r="D209" s="19" t="s">
        <v>139</v>
      </c>
      <c r="E209" s="19" t="s">
        <v>1422</v>
      </c>
      <c r="F209" s="19" t="s">
        <v>1423</v>
      </c>
      <c r="G209" s="218" t="s">
        <v>1424</v>
      </c>
      <c r="H209" s="218" t="s">
        <v>1425</v>
      </c>
      <c r="I209" s="218" t="s">
        <v>1441</v>
      </c>
      <c r="J209" s="218" t="s">
        <v>1427</v>
      </c>
      <c r="K209" s="19">
        <v>0.6</v>
      </c>
      <c r="L209" s="21" t="s">
        <v>1428</v>
      </c>
      <c r="M209" s="19">
        <v>0.8</v>
      </c>
      <c r="N209" s="19">
        <v>33</v>
      </c>
      <c r="O209" s="19" t="s">
        <v>1423</v>
      </c>
      <c r="P209" s="19">
        <v>21</v>
      </c>
      <c r="Q209" s="19" t="s">
        <v>1429</v>
      </c>
      <c r="R209" s="19">
        <v>3301</v>
      </c>
      <c r="S209" s="19" t="s">
        <v>1430</v>
      </c>
      <c r="T209" s="21" t="s">
        <v>1442</v>
      </c>
      <c r="U209" s="19">
        <v>3301054</v>
      </c>
      <c r="V209" s="19">
        <v>3301054</v>
      </c>
      <c r="W209" s="19" t="s">
        <v>1443</v>
      </c>
      <c r="X209" s="19" t="s">
        <v>1444</v>
      </c>
      <c r="Y209" s="19" t="s">
        <v>1445</v>
      </c>
      <c r="Z209" s="21" t="s">
        <v>1446</v>
      </c>
      <c r="AA209" s="19">
        <v>330105400</v>
      </c>
      <c r="AB209" s="19">
        <v>330105400</v>
      </c>
      <c r="AC209" s="30"/>
      <c r="AD209" s="24" t="s">
        <v>104</v>
      </c>
      <c r="AE209" s="219" t="s">
        <v>1447</v>
      </c>
      <c r="AF209" s="219"/>
      <c r="AG209" s="19" t="s">
        <v>1448</v>
      </c>
      <c r="AH209" s="19"/>
      <c r="AI209" s="19"/>
      <c r="AJ209" s="19" t="s">
        <v>107</v>
      </c>
      <c r="AK209" s="19" t="s">
        <v>1438</v>
      </c>
      <c r="AL209" s="19">
        <v>60</v>
      </c>
      <c r="AM209" s="21" t="s">
        <v>108</v>
      </c>
      <c r="AN209" s="219" t="s">
        <v>1439</v>
      </c>
      <c r="AO209" s="220"/>
      <c r="AP209" s="24" t="s">
        <v>110</v>
      </c>
      <c r="AQ209" s="46" t="s">
        <v>1449</v>
      </c>
      <c r="AR209" s="46" t="s">
        <v>1449</v>
      </c>
      <c r="AS209" s="46" t="s">
        <v>491</v>
      </c>
      <c r="AT209" s="46">
        <v>30</v>
      </c>
      <c r="AU209" s="216"/>
      <c r="AV209" s="216"/>
      <c r="AW209" s="216"/>
      <c r="AX209" s="216"/>
      <c r="AY209" s="216"/>
      <c r="AZ209" s="216"/>
      <c r="BA209" s="216"/>
      <c r="BB209" s="216"/>
      <c r="BC209" s="216">
        <f t="shared" si="296"/>
        <v>0</v>
      </c>
      <c r="BD209" s="216">
        <f t="shared" si="245"/>
        <v>0</v>
      </c>
      <c r="BE209" s="216"/>
      <c r="BF209" s="26"/>
      <c r="BG209" s="26"/>
      <c r="BH209" s="26"/>
      <c r="BI209" s="26"/>
      <c r="BJ209" s="26"/>
      <c r="BK209" s="26"/>
      <c r="BL209" s="26"/>
      <c r="BM209" s="26">
        <f t="shared" si="297"/>
        <v>0</v>
      </c>
      <c r="BN209" s="26">
        <f t="shared" si="246"/>
        <v>0</v>
      </c>
      <c r="BO209" s="26">
        <v>100000000</v>
      </c>
      <c r="BP209" s="26"/>
      <c r="BQ209" s="26"/>
      <c r="BR209" s="26"/>
      <c r="BS209" s="26"/>
      <c r="BT209" s="26"/>
      <c r="BU209" s="26"/>
      <c r="BV209" s="26"/>
      <c r="BW209" s="26">
        <f t="shared" si="298"/>
        <v>100000000</v>
      </c>
      <c r="BX209" s="26">
        <f t="shared" si="247"/>
        <v>100000000</v>
      </c>
      <c r="BY209" s="26">
        <v>300000000</v>
      </c>
      <c r="BZ209" s="26"/>
      <c r="CA209" s="26"/>
      <c r="CB209" s="26"/>
      <c r="CC209" s="26"/>
      <c r="CD209" s="26"/>
      <c r="CE209" s="26"/>
      <c r="CF209" s="26"/>
      <c r="CG209" s="26">
        <f t="shared" si="299"/>
        <v>300000000</v>
      </c>
      <c r="CH209" s="26">
        <f t="shared" si="248"/>
        <v>300000000</v>
      </c>
      <c r="CI209" s="26">
        <f t="shared" si="300"/>
        <v>400000000</v>
      </c>
      <c r="CJ209" s="26">
        <f t="shared" si="249"/>
        <v>400000000</v>
      </c>
    </row>
    <row r="210" spans="1:88" s="36" customFormat="1" ht="66.75" customHeight="1" x14ac:dyDescent="0.25">
      <c r="A210" s="30" t="s">
        <v>1450</v>
      </c>
      <c r="B210" s="30" t="s">
        <v>115</v>
      </c>
      <c r="C210" s="31" t="s">
        <v>116</v>
      </c>
      <c r="D210" s="30" t="s">
        <v>139</v>
      </c>
      <c r="E210" s="19" t="s">
        <v>1422</v>
      </c>
      <c r="F210" s="30" t="s">
        <v>1423</v>
      </c>
      <c r="G210" s="32" t="s">
        <v>1424</v>
      </c>
      <c r="H210" s="32" t="s">
        <v>1425</v>
      </c>
      <c r="I210" s="32" t="s">
        <v>1441</v>
      </c>
      <c r="J210" s="32" t="s">
        <v>1427</v>
      </c>
      <c r="K210" s="30">
        <v>0.6</v>
      </c>
      <c r="L210" s="24" t="s">
        <v>1428</v>
      </c>
      <c r="M210" s="30">
        <v>0.8</v>
      </c>
      <c r="N210" s="30">
        <v>33</v>
      </c>
      <c r="O210" s="30" t="s">
        <v>1423</v>
      </c>
      <c r="P210" s="30">
        <v>21</v>
      </c>
      <c r="Q210" s="30" t="s">
        <v>1429</v>
      </c>
      <c r="R210" s="30">
        <v>3301</v>
      </c>
      <c r="S210" s="30" t="s">
        <v>1430</v>
      </c>
      <c r="T210" s="24" t="s">
        <v>1451</v>
      </c>
      <c r="U210" s="30">
        <v>3301053</v>
      </c>
      <c r="V210" s="30">
        <v>3301053</v>
      </c>
      <c r="W210" s="30" t="s">
        <v>1452</v>
      </c>
      <c r="X210" s="30" t="s">
        <v>1453</v>
      </c>
      <c r="Y210" s="30" t="s">
        <v>1454</v>
      </c>
      <c r="Z210" s="24" t="s">
        <v>1455</v>
      </c>
      <c r="AA210" s="30">
        <v>330105301</v>
      </c>
      <c r="AB210" s="30">
        <v>330105301</v>
      </c>
      <c r="AC210" s="30"/>
      <c r="AD210" s="24" t="s">
        <v>104</v>
      </c>
      <c r="AE210" s="32" t="s">
        <v>1456</v>
      </c>
      <c r="AF210" s="32"/>
      <c r="AG210" s="30" t="s">
        <v>1457</v>
      </c>
      <c r="AH210" s="30" t="s">
        <v>1845</v>
      </c>
      <c r="AI210" s="30"/>
      <c r="AJ210" s="30" t="s">
        <v>107</v>
      </c>
      <c r="AK210" s="30" t="s">
        <v>1438</v>
      </c>
      <c r="AL210" s="30">
        <v>38</v>
      </c>
      <c r="AM210" s="24" t="s">
        <v>108</v>
      </c>
      <c r="AN210" s="32" t="s">
        <v>1439</v>
      </c>
      <c r="AO210" s="30"/>
      <c r="AP210" s="24" t="s">
        <v>110</v>
      </c>
      <c r="AQ210" s="34">
        <v>4</v>
      </c>
      <c r="AR210" s="34">
        <v>9</v>
      </c>
      <c r="AS210" s="34">
        <v>13</v>
      </c>
      <c r="AT210" s="34">
        <v>12</v>
      </c>
      <c r="AU210" s="35">
        <v>2793865791.9099998</v>
      </c>
      <c r="AV210" s="35"/>
      <c r="AW210" s="35"/>
      <c r="AX210" s="35"/>
      <c r="AY210" s="35"/>
      <c r="AZ210" s="35"/>
      <c r="BA210" s="35"/>
      <c r="BB210" s="35"/>
      <c r="BC210" s="35">
        <f t="shared" si="296"/>
        <v>2793865791.9099998</v>
      </c>
      <c r="BD210" s="35">
        <f t="shared" si="245"/>
        <v>2793865791.9099998</v>
      </c>
      <c r="BE210" s="47">
        <v>500000000</v>
      </c>
      <c r="BF210" s="47"/>
      <c r="BG210" s="47"/>
      <c r="BH210" s="47"/>
      <c r="BI210" s="47"/>
      <c r="BJ210" s="47"/>
      <c r="BK210" s="47"/>
      <c r="BL210" s="47"/>
      <c r="BM210" s="47">
        <f t="shared" si="297"/>
        <v>500000000</v>
      </c>
      <c r="BN210" s="47">
        <f t="shared" si="246"/>
        <v>500000000</v>
      </c>
      <c r="BO210" s="47">
        <f>700000000-20735000+200000000</f>
        <v>879265000</v>
      </c>
      <c r="BP210" s="47"/>
      <c r="BQ210" s="47"/>
      <c r="BR210" s="47"/>
      <c r="BS210" s="47"/>
      <c r="BT210" s="47"/>
      <c r="BU210" s="47"/>
      <c r="BV210" s="47"/>
      <c r="BW210" s="47">
        <f t="shared" si="298"/>
        <v>879265000</v>
      </c>
      <c r="BX210" s="47">
        <f t="shared" si="247"/>
        <v>879265000</v>
      </c>
      <c r="BY210" s="47">
        <v>600000000</v>
      </c>
      <c r="BZ210" s="47"/>
      <c r="CA210" s="47"/>
      <c r="CB210" s="47"/>
      <c r="CC210" s="47"/>
      <c r="CD210" s="47"/>
      <c r="CE210" s="47"/>
      <c r="CF210" s="47"/>
      <c r="CG210" s="47">
        <f t="shared" si="299"/>
        <v>600000000</v>
      </c>
      <c r="CH210" s="47">
        <f t="shared" si="248"/>
        <v>600000000</v>
      </c>
      <c r="CI210" s="47">
        <f t="shared" si="300"/>
        <v>4773130791.9099998</v>
      </c>
      <c r="CJ210" s="47">
        <f t="shared" si="249"/>
        <v>4773130791.9099998</v>
      </c>
    </row>
    <row r="211" spans="1:88" s="36" customFormat="1" ht="66.75" customHeight="1" x14ac:dyDescent="0.25">
      <c r="A211" s="30" t="s">
        <v>1458</v>
      </c>
      <c r="B211" s="30" t="s">
        <v>115</v>
      </c>
      <c r="C211" s="31" t="s">
        <v>116</v>
      </c>
      <c r="D211" s="30" t="s">
        <v>139</v>
      </c>
      <c r="E211" s="19" t="s">
        <v>1422</v>
      </c>
      <c r="F211" s="30" t="s">
        <v>1423</v>
      </c>
      <c r="G211" s="32" t="s">
        <v>1424</v>
      </c>
      <c r="H211" s="32" t="s">
        <v>1425</v>
      </c>
      <c r="I211" s="32" t="s">
        <v>1441</v>
      </c>
      <c r="J211" s="32" t="s">
        <v>1427</v>
      </c>
      <c r="K211" s="30">
        <v>0.6</v>
      </c>
      <c r="L211" s="24" t="s">
        <v>1428</v>
      </c>
      <c r="M211" s="30">
        <v>0.8</v>
      </c>
      <c r="N211" s="30">
        <v>33</v>
      </c>
      <c r="O211" s="30" t="s">
        <v>1423</v>
      </c>
      <c r="P211" s="30">
        <v>21</v>
      </c>
      <c r="Q211" s="30" t="s">
        <v>1429</v>
      </c>
      <c r="R211" s="30">
        <v>3301</v>
      </c>
      <c r="S211" s="30" t="s">
        <v>1430</v>
      </c>
      <c r="T211" s="24" t="s">
        <v>1459</v>
      </c>
      <c r="U211" s="30">
        <v>3301053</v>
      </c>
      <c r="V211" s="30">
        <v>3301053</v>
      </c>
      <c r="W211" s="30" t="s">
        <v>1452</v>
      </c>
      <c r="X211" s="30" t="s">
        <v>1453</v>
      </c>
      <c r="Y211" s="30" t="s">
        <v>1454</v>
      </c>
      <c r="Z211" s="24" t="s">
        <v>1460</v>
      </c>
      <c r="AA211" s="30">
        <v>330105300</v>
      </c>
      <c r="AB211" s="30">
        <v>330105300</v>
      </c>
      <c r="AC211" s="30"/>
      <c r="AD211" s="24" t="s">
        <v>104</v>
      </c>
      <c r="AE211" s="32" t="s">
        <v>1461</v>
      </c>
      <c r="AF211" s="32"/>
      <c r="AG211" s="30" t="s">
        <v>1462</v>
      </c>
      <c r="AH211" s="30"/>
      <c r="AI211" s="30"/>
      <c r="AJ211" s="30" t="s">
        <v>107</v>
      </c>
      <c r="AK211" s="30" t="s">
        <v>1438</v>
      </c>
      <c r="AL211" s="30">
        <v>4</v>
      </c>
      <c r="AM211" s="24" t="s">
        <v>108</v>
      </c>
      <c r="AN211" s="32" t="s">
        <v>1439</v>
      </c>
      <c r="AO211" s="30"/>
      <c r="AP211" s="24" t="s">
        <v>110</v>
      </c>
      <c r="AQ211" s="34" t="s">
        <v>310</v>
      </c>
      <c r="AR211" s="34" t="s">
        <v>310</v>
      </c>
      <c r="AS211" s="34" t="s">
        <v>310</v>
      </c>
      <c r="AT211" s="34">
        <v>1</v>
      </c>
      <c r="AU211" s="35">
        <v>150000000</v>
      </c>
      <c r="AV211" s="35"/>
      <c r="AW211" s="35"/>
      <c r="AX211" s="35"/>
      <c r="AY211" s="35"/>
      <c r="AZ211" s="35"/>
      <c r="BA211" s="35"/>
      <c r="BB211" s="35"/>
      <c r="BC211" s="35">
        <f t="shared" si="296"/>
        <v>150000000</v>
      </c>
      <c r="BD211" s="35">
        <f t="shared" si="245"/>
        <v>150000000</v>
      </c>
      <c r="BE211" s="47">
        <v>900000000</v>
      </c>
      <c r="BF211" s="47"/>
      <c r="BG211" s="47"/>
      <c r="BH211" s="47"/>
      <c r="BI211" s="47"/>
      <c r="BJ211" s="47"/>
      <c r="BK211" s="47"/>
      <c r="BL211" s="47"/>
      <c r="BM211" s="47">
        <f t="shared" si="297"/>
        <v>900000000</v>
      </c>
      <c r="BN211" s="47">
        <f t="shared" si="246"/>
        <v>900000000</v>
      </c>
      <c r="BO211" s="47">
        <v>100000000</v>
      </c>
      <c r="BP211" s="47"/>
      <c r="BQ211" s="47"/>
      <c r="BR211" s="47"/>
      <c r="BS211" s="47"/>
      <c r="BT211" s="47"/>
      <c r="BU211" s="47"/>
      <c r="BV211" s="47"/>
      <c r="BW211" s="47">
        <f t="shared" si="298"/>
        <v>100000000</v>
      </c>
      <c r="BX211" s="47">
        <f t="shared" si="247"/>
        <v>100000000</v>
      </c>
      <c r="BY211" s="47">
        <v>140605000</v>
      </c>
      <c r="BZ211" s="47"/>
      <c r="CA211" s="47"/>
      <c r="CB211" s="47"/>
      <c r="CC211" s="47"/>
      <c r="CD211" s="47"/>
      <c r="CE211" s="47"/>
      <c r="CF211" s="47"/>
      <c r="CG211" s="47">
        <f t="shared" si="299"/>
        <v>140605000</v>
      </c>
      <c r="CH211" s="47">
        <f t="shared" si="248"/>
        <v>140605000</v>
      </c>
      <c r="CI211" s="47">
        <f t="shared" si="300"/>
        <v>1290605000</v>
      </c>
      <c r="CJ211" s="47">
        <f t="shared" si="249"/>
        <v>1290605000</v>
      </c>
    </row>
    <row r="212" spans="1:88" s="36" customFormat="1" ht="66.75" customHeight="1" x14ac:dyDescent="0.25">
      <c r="A212" s="30" t="s">
        <v>1463</v>
      </c>
      <c r="B212" s="30" t="s">
        <v>115</v>
      </c>
      <c r="C212" s="31" t="s">
        <v>116</v>
      </c>
      <c r="D212" s="30" t="s">
        <v>139</v>
      </c>
      <c r="E212" s="19" t="s">
        <v>1422</v>
      </c>
      <c r="F212" s="30" t="s">
        <v>1423</v>
      </c>
      <c r="G212" s="32" t="s">
        <v>1424</v>
      </c>
      <c r="H212" s="32" t="s">
        <v>1425</v>
      </c>
      <c r="I212" s="32" t="s">
        <v>1441</v>
      </c>
      <c r="J212" s="32" t="s">
        <v>1427</v>
      </c>
      <c r="K212" s="30">
        <v>0.6</v>
      </c>
      <c r="L212" s="24" t="s">
        <v>1428</v>
      </c>
      <c r="M212" s="30">
        <v>0.8</v>
      </c>
      <c r="N212" s="30">
        <v>33</v>
      </c>
      <c r="O212" s="30" t="s">
        <v>1423</v>
      </c>
      <c r="P212" s="30">
        <v>21</v>
      </c>
      <c r="Q212" s="30" t="s">
        <v>1429</v>
      </c>
      <c r="R212" s="30">
        <v>3301</v>
      </c>
      <c r="S212" s="30" t="s">
        <v>1430</v>
      </c>
      <c r="T212" s="24" t="s">
        <v>1464</v>
      </c>
      <c r="U212" s="30">
        <v>3301128</v>
      </c>
      <c r="V212" s="30">
        <v>3301128</v>
      </c>
      <c r="W212" s="30" t="s">
        <v>1465</v>
      </c>
      <c r="X212" s="30" t="s">
        <v>1466</v>
      </c>
      <c r="Y212" s="30" t="s">
        <v>1467</v>
      </c>
      <c r="Z212" s="24" t="s">
        <v>1468</v>
      </c>
      <c r="AA212" s="30">
        <v>330112800</v>
      </c>
      <c r="AB212" s="30">
        <v>330112800</v>
      </c>
      <c r="AC212" s="30"/>
      <c r="AD212" s="24" t="s">
        <v>104</v>
      </c>
      <c r="AE212" s="32" t="s">
        <v>1469</v>
      </c>
      <c r="AF212" s="32"/>
      <c r="AG212" s="30" t="s">
        <v>1470</v>
      </c>
      <c r="AH212" s="30"/>
      <c r="AI212" s="30"/>
      <c r="AJ212" s="30" t="s">
        <v>107</v>
      </c>
      <c r="AK212" s="30" t="s">
        <v>1438</v>
      </c>
      <c r="AL212" s="30">
        <v>40</v>
      </c>
      <c r="AM212" s="24" t="s">
        <v>108</v>
      </c>
      <c r="AN212" s="32" t="s">
        <v>1439</v>
      </c>
      <c r="AO212" s="30"/>
      <c r="AP212" s="24" t="s">
        <v>110</v>
      </c>
      <c r="AQ212" s="34" t="s">
        <v>236</v>
      </c>
      <c r="AR212" s="34" t="s">
        <v>236</v>
      </c>
      <c r="AS212" s="34" t="s">
        <v>236</v>
      </c>
      <c r="AT212" s="34">
        <v>10</v>
      </c>
      <c r="AU212" s="35">
        <v>1221287144.5699999</v>
      </c>
      <c r="AV212" s="35"/>
      <c r="AW212" s="35"/>
      <c r="AX212" s="35"/>
      <c r="AY212" s="35"/>
      <c r="AZ212" s="35"/>
      <c r="BA212" s="35"/>
      <c r="BB212" s="35"/>
      <c r="BC212" s="35">
        <f t="shared" si="296"/>
        <v>1221287144.5699999</v>
      </c>
      <c r="BD212" s="35">
        <f t="shared" si="245"/>
        <v>1221287144.5699999</v>
      </c>
      <c r="BE212" s="47">
        <v>503000000</v>
      </c>
      <c r="BF212" s="47"/>
      <c r="BG212" s="47"/>
      <c r="BH212" s="47"/>
      <c r="BI212" s="47"/>
      <c r="BJ212" s="47"/>
      <c r="BK212" s="47"/>
      <c r="BL212" s="47"/>
      <c r="BM212" s="47">
        <f t="shared" si="297"/>
        <v>503000000</v>
      </c>
      <c r="BN212" s="47">
        <f t="shared" si="246"/>
        <v>503000000</v>
      </c>
      <c r="BO212" s="47">
        <v>399600000</v>
      </c>
      <c r="BP212" s="47"/>
      <c r="BQ212" s="47"/>
      <c r="BR212" s="47"/>
      <c r="BS212" s="47"/>
      <c r="BT212" s="47"/>
      <c r="BU212" s="47"/>
      <c r="BV212" s="47"/>
      <c r="BW212" s="47">
        <f t="shared" si="298"/>
        <v>399600000</v>
      </c>
      <c r="BX212" s="47">
        <f t="shared" si="247"/>
        <v>399600000</v>
      </c>
      <c r="BY212" s="47">
        <v>400000000</v>
      </c>
      <c r="BZ212" s="47"/>
      <c r="CA212" s="47"/>
      <c r="CB212" s="47"/>
      <c r="CC212" s="47"/>
      <c r="CD212" s="47"/>
      <c r="CE212" s="47"/>
      <c r="CF212" s="47"/>
      <c r="CG212" s="47">
        <f t="shared" si="299"/>
        <v>400000000</v>
      </c>
      <c r="CH212" s="47">
        <f t="shared" si="248"/>
        <v>400000000</v>
      </c>
      <c r="CI212" s="47">
        <f t="shared" si="300"/>
        <v>2523887144.5699997</v>
      </c>
      <c r="CJ212" s="47">
        <f t="shared" si="249"/>
        <v>2523887144.5699997</v>
      </c>
    </row>
    <row r="213" spans="1:88" s="48" customFormat="1" ht="67.5" customHeight="1" x14ac:dyDescent="0.25">
      <c r="A213" s="30" t="s">
        <v>1471</v>
      </c>
      <c r="B213" s="19" t="s">
        <v>115</v>
      </c>
      <c r="C213" s="183" t="s">
        <v>116</v>
      </c>
      <c r="D213" s="19" t="s">
        <v>139</v>
      </c>
      <c r="E213" s="19" t="s">
        <v>1422</v>
      </c>
      <c r="F213" s="19" t="s">
        <v>1423</v>
      </c>
      <c r="G213" s="218" t="s">
        <v>1424</v>
      </c>
      <c r="H213" s="218" t="s">
        <v>1425</v>
      </c>
      <c r="I213" s="218" t="s">
        <v>1441</v>
      </c>
      <c r="J213" s="218" t="s">
        <v>1427</v>
      </c>
      <c r="K213" s="19">
        <v>0.6</v>
      </c>
      <c r="L213" s="24" t="s">
        <v>1428</v>
      </c>
      <c r="M213" s="19">
        <v>0.8</v>
      </c>
      <c r="N213" s="19">
        <v>33</v>
      </c>
      <c r="O213" s="19" t="s">
        <v>1423</v>
      </c>
      <c r="P213" s="19">
        <v>21</v>
      </c>
      <c r="Q213" s="19" t="s">
        <v>1429</v>
      </c>
      <c r="R213" s="19">
        <v>3301</v>
      </c>
      <c r="S213" s="19" t="s">
        <v>1430</v>
      </c>
      <c r="T213" s="21" t="s">
        <v>1472</v>
      </c>
      <c r="U213" s="19">
        <v>3301069</v>
      </c>
      <c r="V213" s="19">
        <v>3301069</v>
      </c>
      <c r="W213" s="19" t="s">
        <v>1473</v>
      </c>
      <c r="X213" s="19" t="s">
        <v>1474</v>
      </c>
      <c r="Y213" s="19" t="s">
        <v>263</v>
      </c>
      <c r="Z213" s="24" t="s">
        <v>1475</v>
      </c>
      <c r="AA213" s="19">
        <v>330106900</v>
      </c>
      <c r="AB213" s="19">
        <v>330106900</v>
      </c>
      <c r="AC213" s="30"/>
      <c r="AD213" s="24" t="s">
        <v>104</v>
      </c>
      <c r="AE213" s="219" t="s">
        <v>1476</v>
      </c>
      <c r="AF213" s="219"/>
      <c r="AG213" s="19" t="s">
        <v>1477</v>
      </c>
      <c r="AH213" s="19" t="s">
        <v>1863</v>
      </c>
      <c r="AI213" s="19"/>
      <c r="AJ213" s="19" t="s">
        <v>107</v>
      </c>
      <c r="AK213" s="19" t="s">
        <v>1438</v>
      </c>
      <c r="AL213" s="19">
        <v>4</v>
      </c>
      <c r="AM213" s="24" t="s">
        <v>108</v>
      </c>
      <c r="AN213" s="219" t="s">
        <v>1439</v>
      </c>
      <c r="AO213" s="220"/>
      <c r="AP213" s="24" t="s">
        <v>110</v>
      </c>
      <c r="AQ213" s="46" t="s">
        <v>1449</v>
      </c>
      <c r="AR213" s="46" t="s">
        <v>1449</v>
      </c>
      <c r="AS213" s="46" t="s">
        <v>135</v>
      </c>
      <c r="AT213" s="34">
        <v>2</v>
      </c>
      <c r="AU213" s="35"/>
      <c r="AV213" s="35"/>
      <c r="AW213" s="35"/>
      <c r="AX213" s="35"/>
      <c r="AY213" s="35"/>
      <c r="AZ213" s="35"/>
      <c r="BA213" s="35"/>
      <c r="BB213" s="35"/>
      <c r="BC213" s="35">
        <f t="shared" si="296"/>
        <v>0</v>
      </c>
      <c r="BD213" s="35">
        <f t="shared" si="245"/>
        <v>0</v>
      </c>
      <c r="BE213" s="47"/>
      <c r="BF213" s="47"/>
      <c r="BG213" s="47"/>
      <c r="BH213" s="47"/>
      <c r="BI213" s="47"/>
      <c r="BJ213" s="47"/>
      <c r="BK213" s="47"/>
      <c r="BL213" s="47"/>
      <c r="BM213" s="47">
        <f t="shared" si="297"/>
        <v>0</v>
      </c>
      <c r="BN213" s="47">
        <f t="shared" si="246"/>
        <v>0</v>
      </c>
      <c r="BO213" s="47">
        <v>100000000</v>
      </c>
      <c r="BP213" s="47"/>
      <c r="BQ213" s="47"/>
      <c r="BR213" s="47"/>
      <c r="BS213" s="47"/>
      <c r="BT213" s="47"/>
      <c r="BU213" s="47"/>
      <c r="BV213" s="47"/>
      <c r="BW213" s="47">
        <f t="shared" si="298"/>
        <v>100000000</v>
      </c>
      <c r="BX213" s="47">
        <f t="shared" si="247"/>
        <v>100000000</v>
      </c>
      <c r="BY213" s="47">
        <v>300000000</v>
      </c>
      <c r="BZ213" s="47"/>
      <c r="CA213" s="47"/>
      <c r="CB213" s="47"/>
      <c r="CC213" s="47"/>
      <c r="CD213" s="47"/>
      <c r="CE213" s="47"/>
      <c r="CF213" s="47"/>
      <c r="CG213" s="47">
        <f t="shared" si="299"/>
        <v>300000000</v>
      </c>
      <c r="CH213" s="47">
        <f t="shared" si="248"/>
        <v>300000000</v>
      </c>
      <c r="CI213" s="47">
        <f t="shared" si="300"/>
        <v>400000000</v>
      </c>
      <c r="CJ213" s="47">
        <f t="shared" si="249"/>
        <v>400000000</v>
      </c>
    </row>
    <row r="214" spans="1:88" s="48" customFormat="1" ht="67.5" customHeight="1" x14ac:dyDescent="0.25">
      <c r="A214" s="30" t="s">
        <v>1478</v>
      </c>
      <c r="B214" s="19" t="s">
        <v>115</v>
      </c>
      <c r="C214" s="183" t="s">
        <v>116</v>
      </c>
      <c r="D214" s="19" t="s">
        <v>139</v>
      </c>
      <c r="E214" s="19" t="s">
        <v>1422</v>
      </c>
      <c r="F214" s="19" t="s">
        <v>1423</v>
      </c>
      <c r="G214" s="218" t="s">
        <v>1424</v>
      </c>
      <c r="H214" s="218" t="s">
        <v>1425</v>
      </c>
      <c r="I214" s="218" t="s">
        <v>1441</v>
      </c>
      <c r="J214" s="218" t="s">
        <v>1427</v>
      </c>
      <c r="K214" s="19">
        <v>0.6</v>
      </c>
      <c r="L214" s="24" t="s">
        <v>1428</v>
      </c>
      <c r="M214" s="19">
        <v>0.8</v>
      </c>
      <c r="N214" s="19">
        <v>33</v>
      </c>
      <c r="O214" s="19" t="s">
        <v>1423</v>
      </c>
      <c r="P214" s="19">
        <v>21</v>
      </c>
      <c r="Q214" s="19" t="s">
        <v>1429</v>
      </c>
      <c r="R214" s="19">
        <v>3301</v>
      </c>
      <c r="S214" s="19" t="s">
        <v>1430</v>
      </c>
      <c r="T214" s="21" t="s">
        <v>1479</v>
      </c>
      <c r="U214" s="19">
        <v>3301129</v>
      </c>
      <c r="V214" s="19">
        <v>3301129</v>
      </c>
      <c r="W214" s="19" t="s">
        <v>283</v>
      </c>
      <c r="X214" s="19" t="s">
        <v>1480</v>
      </c>
      <c r="Y214" s="19" t="s">
        <v>263</v>
      </c>
      <c r="Z214" s="24" t="s">
        <v>1481</v>
      </c>
      <c r="AA214" s="19">
        <v>330112900</v>
      </c>
      <c r="AB214" s="19">
        <v>330112900</v>
      </c>
      <c r="AC214" s="30"/>
      <c r="AD214" s="24" t="s">
        <v>104</v>
      </c>
      <c r="AE214" s="219" t="s">
        <v>1482</v>
      </c>
      <c r="AF214" s="219"/>
      <c r="AG214" s="19" t="s">
        <v>1483</v>
      </c>
      <c r="AH214" s="19" t="s">
        <v>1877</v>
      </c>
      <c r="AI214" s="19"/>
      <c r="AJ214" s="19" t="s">
        <v>107</v>
      </c>
      <c r="AK214" s="19" t="s">
        <v>1438</v>
      </c>
      <c r="AL214" s="19">
        <v>1</v>
      </c>
      <c r="AM214" s="24" t="s">
        <v>108</v>
      </c>
      <c r="AN214" s="219" t="s">
        <v>1439</v>
      </c>
      <c r="AO214" s="220"/>
      <c r="AP214" s="24" t="s">
        <v>110</v>
      </c>
      <c r="AQ214" s="46" t="s">
        <v>1449</v>
      </c>
      <c r="AR214" s="46" t="s">
        <v>310</v>
      </c>
      <c r="AS214" s="46" t="s">
        <v>1449</v>
      </c>
      <c r="AT214" s="34">
        <v>0</v>
      </c>
      <c r="AU214" s="35"/>
      <c r="AV214" s="35"/>
      <c r="AW214" s="35"/>
      <c r="AX214" s="35"/>
      <c r="AY214" s="35"/>
      <c r="AZ214" s="35"/>
      <c r="BA214" s="35"/>
      <c r="BB214" s="35"/>
      <c r="BC214" s="35">
        <f t="shared" si="296"/>
        <v>0</v>
      </c>
      <c r="BD214" s="35">
        <f t="shared" si="245"/>
        <v>0</v>
      </c>
      <c r="BE214" s="47">
        <v>231000000</v>
      </c>
      <c r="BF214" s="47"/>
      <c r="BG214" s="47"/>
      <c r="BH214" s="47"/>
      <c r="BI214" s="47"/>
      <c r="BJ214" s="47"/>
      <c r="BK214" s="47"/>
      <c r="BL214" s="47"/>
      <c r="BM214" s="47">
        <f t="shared" si="297"/>
        <v>231000000</v>
      </c>
      <c r="BN214" s="47">
        <f t="shared" si="246"/>
        <v>231000000</v>
      </c>
      <c r="BO214" s="47"/>
      <c r="BP214" s="47"/>
      <c r="BQ214" s="47"/>
      <c r="BR214" s="47"/>
      <c r="BS214" s="47"/>
      <c r="BT214" s="47"/>
      <c r="BU214" s="47"/>
      <c r="BV214" s="47"/>
      <c r="BW214" s="47">
        <f t="shared" si="298"/>
        <v>0</v>
      </c>
      <c r="BX214" s="47">
        <f t="shared" si="247"/>
        <v>0</v>
      </c>
      <c r="BY214" s="47"/>
      <c r="BZ214" s="47"/>
      <c r="CA214" s="47"/>
      <c r="CB214" s="47"/>
      <c r="CC214" s="47"/>
      <c r="CD214" s="47"/>
      <c r="CE214" s="47"/>
      <c r="CF214" s="47"/>
      <c r="CG214" s="47">
        <f t="shared" si="299"/>
        <v>0</v>
      </c>
      <c r="CH214" s="47">
        <f t="shared" si="248"/>
        <v>0</v>
      </c>
      <c r="CI214" s="47">
        <f t="shared" si="300"/>
        <v>231000000</v>
      </c>
      <c r="CJ214" s="47">
        <f t="shared" si="249"/>
        <v>231000000</v>
      </c>
    </row>
    <row r="215" spans="1:88" s="48" customFormat="1" ht="67.5" customHeight="1" x14ac:dyDescent="0.25">
      <c r="A215" s="30" t="s">
        <v>1484</v>
      </c>
      <c r="B215" s="19" t="s">
        <v>115</v>
      </c>
      <c r="C215" s="183" t="s">
        <v>116</v>
      </c>
      <c r="D215" s="19" t="s">
        <v>139</v>
      </c>
      <c r="E215" s="19" t="s">
        <v>1422</v>
      </c>
      <c r="F215" s="19" t="s">
        <v>1423</v>
      </c>
      <c r="G215" s="218" t="s">
        <v>1424</v>
      </c>
      <c r="H215" s="218" t="s">
        <v>1425</v>
      </c>
      <c r="I215" s="218" t="s">
        <v>1441</v>
      </c>
      <c r="J215" s="218" t="s">
        <v>1427</v>
      </c>
      <c r="K215" s="19">
        <v>0.6</v>
      </c>
      <c r="L215" s="24" t="s">
        <v>1428</v>
      </c>
      <c r="M215" s="19">
        <v>0.8</v>
      </c>
      <c r="N215" s="19">
        <v>33</v>
      </c>
      <c r="O215" s="19" t="s">
        <v>1423</v>
      </c>
      <c r="P215" s="19">
        <v>21</v>
      </c>
      <c r="Q215" s="19" t="s">
        <v>1429</v>
      </c>
      <c r="R215" s="19">
        <v>3301</v>
      </c>
      <c r="S215" s="19" t="s">
        <v>1430</v>
      </c>
      <c r="T215" s="21" t="s">
        <v>1485</v>
      </c>
      <c r="U215" s="19">
        <v>3301127</v>
      </c>
      <c r="V215" s="19">
        <v>3301127</v>
      </c>
      <c r="W215" s="19" t="s">
        <v>1486</v>
      </c>
      <c r="X215" s="19" t="s">
        <v>1487</v>
      </c>
      <c r="Y215" s="19" t="s">
        <v>258</v>
      </c>
      <c r="Z215" s="24" t="s">
        <v>1488</v>
      </c>
      <c r="AA215" s="19">
        <v>330112700</v>
      </c>
      <c r="AB215" s="19">
        <v>330112700</v>
      </c>
      <c r="AC215" s="30"/>
      <c r="AD215" s="24" t="s">
        <v>104</v>
      </c>
      <c r="AE215" s="219"/>
      <c r="AF215" s="219" t="s">
        <v>2429</v>
      </c>
      <c r="AG215" s="19" t="s">
        <v>1486</v>
      </c>
      <c r="AH215" s="19" t="s">
        <v>1891</v>
      </c>
      <c r="AI215" s="19"/>
      <c r="AJ215" s="19" t="s">
        <v>107</v>
      </c>
      <c r="AK215" s="19" t="s">
        <v>1438</v>
      </c>
      <c r="AL215" s="19">
        <v>2</v>
      </c>
      <c r="AM215" s="21" t="s">
        <v>108</v>
      </c>
      <c r="AN215" s="219" t="s">
        <v>1439</v>
      </c>
      <c r="AO215" s="220" t="s">
        <v>137</v>
      </c>
      <c r="AP215" s="24" t="s">
        <v>138</v>
      </c>
      <c r="AQ215" s="46" t="s">
        <v>1449</v>
      </c>
      <c r="AR215" s="46" t="s">
        <v>1449</v>
      </c>
      <c r="AS215" s="46" t="s">
        <v>310</v>
      </c>
      <c r="AT215" s="34">
        <v>1</v>
      </c>
      <c r="AU215" s="35"/>
      <c r="AV215" s="35"/>
      <c r="AW215" s="35"/>
      <c r="AX215" s="35"/>
      <c r="AY215" s="35"/>
      <c r="AZ215" s="35"/>
      <c r="BA215" s="221"/>
      <c r="BB215" s="35"/>
      <c r="BC215" s="35">
        <f t="shared" si="296"/>
        <v>0</v>
      </c>
      <c r="BD215" s="35">
        <f t="shared" si="245"/>
        <v>0</v>
      </c>
      <c r="BE215" s="47"/>
      <c r="BF215" s="47"/>
      <c r="BG215" s="47"/>
      <c r="BH215" s="47"/>
      <c r="BI215" s="47"/>
      <c r="BJ215" s="47"/>
      <c r="BK215" s="47"/>
      <c r="BL215" s="47"/>
      <c r="BM215" s="47">
        <f t="shared" si="297"/>
        <v>0</v>
      </c>
      <c r="BN215" s="47">
        <f t="shared" si="246"/>
        <v>0</v>
      </c>
      <c r="BO215" s="47"/>
      <c r="BP215" s="47"/>
      <c r="BQ215" s="47"/>
      <c r="BR215" s="47"/>
      <c r="BS215" s="47"/>
      <c r="BT215" s="47"/>
      <c r="BU215" s="47">
        <v>200000000</v>
      </c>
      <c r="BV215" s="47"/>
      <c r="BW215" s="47">
        <f t="shared" si="298"/>
        <v>200000000</v>
      </c>
      <c r="BX215" s="47">
        <f t="shared" si="247"/>
        <v>0</v>
      </c>
      <c r="BY215" s="47"/>
      <c r="BZ215" s="47"/>
      <c r="CA215" s="47"/>
      <c r="CB215" s="47"/>
      <c r="CC215" s="47"/>
      <c r="CD215" s="47"/>
      <c r="CE215" s="47">
        <v>1000000000</v>
      </c>
      <c r="CF215" s="47"/>
      <c r="CG215" s="47">
        <f t="shared" si="299"/>
        <v>1000000000</v>
      </c>
      <c r="CH215" s="47">
        <f t="shared" si="248"/>
        <v>0</v>
      </c>
      <c r="CI215" s="47">
        <f t="shared" si="300"/>
        <v>1200000000</v>
      </c>
      <c r="CJ215" s="47">
        <f t="shared" si="249"/>
        <v>0</v>
      </c>
    </row>
    <row r="216" spans="1:88" s="48" customFormat="1" ht="67.5" customHeight="1" x14ac:dyDescent="0.25">
      <c r="A216" s="30" t="s">
        <v>1489</v>
      </c>
      <c r="B216" s="19" t="s">
        <v>115</v>
      </c>
      <c r="C216" s="183" t="s">
        <v>116</v>
      </c>
      <c r="D216" s="19" t="s">
        <v>139</v>
      </c>
      <c r="E216" s="19" t="s">
        <v>1422</v>
      </c>
      <c r="F216" s="19" t="s">
        <v>1423</v>
      </c>
      <c r="G216" s="218" t="s">
        <v>1424</v>
      </c>
      <c r="H216" s="218" t="s">
        <v>1425</v>
      </c>
      <c r="I216" s="218" t="s">
        <v>1490</v>
      </c>
      <c r="J216" s="218" t="s">
        <v>1427</v>
      </c>
      <c r="K216" s="19">
        <v>0.6</v>
      </c>
      <c r="L216" s="24" t="s">
        <v>1428</v>
      </c>
      <c r="M216" s="19">
        <v>0.8</v>
      </c>
      <c r="N216" s="19">
        <v>33</v>
      </c>
      <c r="O216" s="19" t="s">
        <v>1423</v>
      </c>
      <c r="P216" s="19">
        <v>21</v>
      </c>
      <c r="Q216" s="19" t="s">
        <v>1429</v>
      </c>
      <c r="R216" s="19">
        <v>3301</v>
      </c>
      <c r="S216" s="19" t="s">
        <v>1430</v>
      </c>
      <c r="T216" s="21" t="s">
        <v>1491</v>
      </c>
      <c r="U216" s="19">
        <v>3301085</v>
      </c>
      <c r="V216" s="19">
        <v>3301085</v>
      </c>
      <c r="W216" s="19" t="s">
        <v>1492</v>
      </c>
      <c r="X216" s="19" t="s">
        <v>1493</v>
      </c>
      <c r="Y216" s="19" t="s">
        <v>1494</v>
      </c>
      <c r="Z216" s="24" t="s">
        <v>1495</v>
      </c>
      <c r="AA216" s="19">
        <v>330108500</v>
      </c>
      <c r="AB216" s="19">
        <v>330108500</v>
      </c>
      <c r="AC216" s="30"/>
      <c r="AD216" s="24" t="s">
        <v>104</v>
      </c>
      <c r="AE216" s="219" t="s">
        <v>1496</v>
      </c>
      <c r="AF216" s="219"/>
      <c r="AG216" s="19" t="s">
        <v>1497</v>
      </c>
      <c r="AH216" s="19"/>
      <c r="AI216" s="19"/>
      <c r="AJ216" s="19" t="s">
        <v>107</v>
      </c>
      <c r="AK216" s="19" t="s">
        <v>1438</v>
      </c>
      <c r="AL216" s="19">
        <v>8000</v>
      </c>
      <c r="AM216" s="21" t="s">
        <v>108</v>
      </c>
      <c r="AN216" s="219" t="s">
        <v>1439</v>
      </c>
      <c r="AO216" s="220"/>
      <c r="AP216" s="24" t="s">
        <v>110</v>
      </c>
      <c r="AQ216" s="46" t="s">
        <v>1449</v>
      </c>
      <c r="AR216" s="46">
        <v>2700</v>
      </c>
      <c r="AS216" s="46">
        <v>2700</v>
      </c>
      <c r="AT216" s="34">
        <v>2600</v>
      </c>
      <c r="AU216" s="35"/>
      <c r="AV216" s="35"/>
      <c r="AW216" s="35"/>
      <c r="AX216" s="35"/>
      <c r="AY216" s="35"/>
      <c r="AZ216" s="35"/>
      <c r="BA216" s="35"/>
      <c r="BB216" s="35"/>
      <c r="BC216" s="35">
        <f t="shared" si="296"/>
        <v>0</v>
      </c>
      <c r="BD216" s="35">
        <f t="shared" si="245"/>
        <v>0</v>
      </c>
      <c r="BE216" s="47">
        <f>591625000-89520000</f>
        <v>502105000</v>
      </c>
      <c r="BF216" s="47"/>
      <c r="BG216" s="47"/>
      <c r="BH216" s="47"/>
      <c r="BI216" s="47"/>
      <c r="BJ216" s="47"/>
      <c r="BK216" s="47"/>
      <c r="BL216" s="47"/>
      <c r="BM216" s="47">
        <f t="shared" si="297"/>
        <v>502105000</v>
      </c>
      <c r="BN216" s="47">
        <f t="shared" si="246"/>
        <v>502105000</v>
      </c>
      <c r="BO216" s="47">
        <v>590000000</v>
      </c>
      <c r="BP216" s="47"/>
      <c r="BQ216" s="47"/>
      <c r="BR216" s="47"/>
      <c r="BS216" s="47"/>
      <c r="BT216" s="47"/>
      <c r="BU216" s="47"/>
      <c r="BV216" s="47"/>
      <c r="BW216" s="47">
        <f t="shared" si="298"/>
        <v>590000000</v>
      </c>
      <c r="BX216" s="47">
        <f t="shared" si="247"/>
        <v>590000000</v>
      </c>
      <c r="BY216" s="47">
        <v>400000000</v>
      </c>
      <c r="BZ216" s="47"/>
      <c r="CA216" s="47"/>
      <c r="CB216" s="47"/>
      <c r="CC216" s="47"/>
      <c r="CD216" s="47"/>
      <c r="CE216" s="47"/>
      <c r="CF216" s="47"/>
      <c r="CG216" s="47">
        <f t="shared" si="299"/>
        <v>400000000</v>
      </c>
      <c r="CH216" s="47">
        <f t="shared" si="248"/>
        <v>400000000</v>
      </c>
      <c r="CI216" s="47">
        <f t="shared" si="300"/>
        <v>1492105000</v>
      </c>
      <c r="CJ216" s="47">
        <f t="shared" si="249"/>
        <v>1492105000</v>
      </c>
    </row>
    <row r="217" spans="1:88" s="48" customFormat="1" ht="67.5" customHeight="1" x14ac:dyDescent="0.25">
      <c r="A217" s="30" t="s">
        <v>1498</v>
      </c>
      <c r="B217" s="19" t="s">
        <v>115</v>
      </c>
      <c r="C217" s="183" t="s">
        <v>116</v>
      </c>
      <c r="D217" s="19" t="s">
        <v>139</v>
      </c>
      <c r="E217" s="19" t="s">
        <v>1422</v>
      </c>
      <c r="F217" s="19" t="s">
        <v>1423</v>
      </c>
      <c r="G217" s="218" t="s">
        <v>1424</v>
      </c>
      <c r="H217" s="218" t="s">
        <v>1425</v>
      </c>
      <c r="I217" s="218" t="s">
        <v>1499</v>
      </c>
      <c r="J217" s="218" t="s">
        <v>1427</v>
      </c>
      <c r="K217" s="19">
        <v>0.6</v>
      </c>
      <c r="L217" s="24" t="s">
        <v>1428</v>
      </c>
      <c r="M217" s="19">
        <v>0.8</v>
      </c>
      <c r="N217" s="19">
        <v>33</v>
      </c>
      <c r="O217" s="19" t="s">
        <v>1423</v>
      </c>
      <c r="P217" s="19">
        <v>21</v>
      </c>
      <c r="Q217" s="19" t="s">
        <v>1429</v>
      </c>
      <c r="R217" s="19">
        <v>3301</v>
      </c>
      <c r="S217" s="19" t="s">
        <v>1430</v>
      </c>
      <c r="T217" s="21" t="s">
        <v>1500</v>
      </c>
      <c r="U217" s="19">
        <v>3301018</v>
      </c>
      <c r="V217" s="19">
        <v>3301018</v>
      </c>
      <c r="W217" s="19" t="s">
        <v>1501</v>
      </c>
      <c r="X217" s="19" t="s">
        <v>1502</v>
      </c>
      <c r="Y217" s="19" t="s">
        <v>1503</v>
      </c>
      <c r="Z217" s="24" t="s">
        <v>1504</v>
      </c>
      <c r="AA217" s="19">
        <v>330101800</v>
      </c>
      <c r="AB217" s="19">
        <v>330101800</v>
      </c>
      <c r="AC217" s="30"/>
      <c r="AD217" s="24" t="s">
        <v>104</v>
      </c>
      <c r="AE217" s="219"/>
      <c r="AF217" s="219" t="s">
        <v>2430</v>
      </c>
      <c r="AG217" s="19" t="s">
        <v>1501</v>
      </c>
      <c r="AH217" s="19"/>
      <c r="AI217" s="19"/>
      <c r="AJ217" s="19" t="s">
        <v>107</v>
      </c>
      <c r="AK217" s="19" t="s">
        <v>1438</v>
      </c>
      <c r="AL217" s="19">
        <v>2</v>
      </c>
      <c r="AM217" s="21" t="s">
        <v>108</v>
      </c>
      <c r="AN217" s="219" t="s">
        <v>1439</v>
      </c>
      <c r="AO217" s="220" t="s">
        <v>137</v>
      </c>
      <c r="AP217" s="24" t="s">
        <v>138</v>
      </c>
      <c r="AQ217" s="46" t="s">
        <v>1449</v>
      </c>
      <c r="AR217" s="46" t="s">
        <v>1449</v>
      </c>
      <c r="AS217" s="46" t="s">
        <v>310</v>
      </c>
      <c r="AT217" s="34">
        <v>1</v>
      </c>
      <c r="AU217" s="35"/>
      <c r="AV217" s="35"/>
      <c r="AW217" s="35"/>
      <c r="AX217" s="35"/>
      <c r="AY217" s="35"/>
      <c r="AZ217" s="35"/>
      <c r="BA217" s="35"/>
      <c r="BB217" s="35"/>
      <c r="BC217" s="35">
        <f t="shared" si="296"/>
        <v>0</v>
      </c>
      <c r="BD217" s="35">
        <f t="shared" si="245"/>
        <v>0</v>
      </c>
      <c r="BE217" s="47"/>
      <c r="BF217" s="47"/>
      <c r="BG217" s="47"/>
      <c r="BH217" s="47"/>
      <c r="BI217" s="47"/>
      <c r="BJ217" s="47"/>
      <c r="BK217" s="47"/>
      <c r="BL217" s="47"/>
      <c r="BM217" s="47">
        <f t="shared" si="297"/>
        <v>0</v>
      </c>
      <c r="BN217" s="47">
        <f t="shared" si="246"/>
        <v>0</v>
      </c>
      <c r="BO217" s="47"/>
      <c r="BP217" s="47"/>
      <c r="BQ217" s="47"/>
      <c r="BR217" s="47"/>
      <c r="BS217" s="47"/>
      <c r="BT217" s="47"/>
      <c r="BU217" s="47">
        <v>1000000000</v>
      </c>
      <c r="BV217" s="47"/>
      <c r="BW217" s="47">
        <f t="shared" si="298"/>
        <v>1000000000</v>
      </c>
      <c r="BX217" s="47">
        <f t="shared" si="247"/>
        <v>0</v>
      </c>
      <c r="BY217" s="47"/>
      <c r="BZ217" s="47"/>
      <c r="CA217" s="47"/>
      <c r="CB217" s="47"/>
      <c r="CC217" s="47"/>
      <c r="CD217" s="47"/>
      <c r="CE217" s="47">
        <v>5800000000</v>
      </c>
      <c r="CF217" s="47"/>
      <c r="CG217" s="47">
        <f t="shared" si="299"/>
        <v>5800000000</v>
      </c>
      <c r="CH217" s="47">
        <f t="shared" si="248"/>
        <v>0</v>
      </c>
      <c r="CI217" s="47">
        <f t="shared" si="300"/>
        <v>6800000000</v>
      </c>
      <c r="CJ217" s="47">
        <f t="shared" si="249"/>
        <v>0</v>
      </c>
    </row>
    <row r="218" spans="1:88" s="79" customFormat="1" ht="51.75" customHeight="1" x14ac:dyDescent="0.25">
      <c r="A218" s="19" t="s">
        <v>1505</v>
      </c>
      <c r="B218" s="19" t="s">
        <v>115</v>
      </c>
      <c r="C218" s="20" t="s">
        <v>116</v>
      </c>
      <c r="D218" s="19" t="s">
        <v>139</v>
      </c>
      <c r="E218" s="19" t="s">
        <v>1422</v>
      </c>
      <c r="F218" s="19" t="s">
        <v>1423</v>
      </c>
      <c r="G218" s="218" t="s">
        <v>1424</v>
      </c>
      <c r="H218" s="218" t="s">
        <v>1425</v>
      </c>
      <c r="I218" s="218" t="s">
        <v>1506</v>
      </c>
      <c r="J218" s="218" t="s">
        <v>1427</v>
      </c>
      <c r="K218" s="19">
        <v>0.6</v>
      </c>
      <c r="L218" s="21" t="s">
        <v>1428</v>
      </c>
      <c r="M218" s="19">
        <v>0.8</v>
      </c>
      <c r="N218" s="19">
        <v>33</v>
      </c>
      <c r="O218" s="19" t="s">
        <v>1423</v>
      </c>
      <c r="P218" s="19">
        <v>21</v>
      </c>
      <c r="Q218" s="19" t="s">
        <v>1429</v>
      </c>
      <c r="R218" s="19">
        <v>3301</v>
      </c>
      <c r="S218" s="19" t="s">
        <v>1430</v>
      </c>
      <c r="T218" s="21" t="s">
        <v>1507</v>
      </c>
      <c r="U218" s="19" t="s">
        <v>1508</v>
      </c>
      <c r="V218" s="19" t="s">
        <v>1508</v>
      </c>
      <c r="W218" s="19" t="s">
        <v>1509</v>
      </c>
      <c r="X218" s="19" t="s">
        <v>1502</v>
      </c>
      <c r="Y218" s="19" t="s">
        <v>1510</v>
      </c>
      <c r="Z218" s="21" t="s">
        <v>1511</v>
      </c>
      <c r="AA218" s="19">
        <v>330104300</v>
      </c>
      <c r="AB218" s="19">
        <v>330104300</v>
      </c>
      <c r="AC218" s="30"/>
      <c r="AD218" s="24" t="s">
        <v>104</v>
      </c>
      <c r="AE218" s="219" t="s">
        <v>1512</v>
      </c>
      <c r="AF218" s="219"/>
      <c r="AG218" s="19" t="s">
        <v>1509</v>
      </c>
      <c r="AH218" s="19"/>
      <c r="AI218" s="19"/>
      <c r="AJ218" s="19" t="s">
        <v>107</v>
      </c>
      <c r="AK218" s="19" t="s">
        <v>1438</v>
      </c>
      <c r="AL218" s="19">
        <v>1</v>
      </c>
      <c r="AM218" s="21" t="s">
        <v>108</v>
      </c>
      <c r="AN218" s="219" t="s">
        <v>1439</v>
      </c>
      <c r="AO218" s="220"/>
      <c r="AP218" s="24" t="s">
        <v>110</v>
      </c>
      <c r="AQ218" s="46" t="s">
        <v>1449</v>
      </c>
      <c r="AR218" s="46" t="s">
        <v>1449</v>
      </c>
      <c r="AS218" s="46" t="s">
        <v>310</v>
      </c>
      <c r="AT218" s="46">
        <v>0</v>
      </c>
      <c r="AU218" s="216"/>
      <c r="AV218" s="216"/>
      <c r="AW218" s="216"/>
      <c r="AX218" s="216"/>
      <c r="AY218" s="216"/>
      <c r="AZ218" s="216"/>
      <c r="BA218" s="216"/>
      <c r="BB218" s="216"/>
      <c r="BC218" s="216">
        <f t="shared" si="296"/>
        <v>0</v>
      </c>
      <c r="BD218" s="216">
        <f t="shared" si="245"/>
        <v>0</v>
      </c>
      <c r="BE218" s="26"/>
      <c r="BF218" s="26"/>
      <c r="BG218" s="26"/>
      <c r="BH218" s="26"/>
      <c r="BI218" s="26"/>
      <c r="BJ218" s="26"/>
      <c r="BK218" s="26"/>
      <c r="BL218" s="26"/>
      <c r="BM218" s="26">
        <f t="shared" si="297"/>
        <v>0</v>
      </c>
      <c r="BN218" s="26">
        <f t="shared" si="246"/>
        <v>0</v>
      </c>
      <c r="BO218" s="26">
        <v>100000000</v>
      </c>
      <c r="BP218" s="26"/>
      <c r="BQ218" s="26"/>
      <c r="BR218" s="26"/>
      <c r="BS218" s="26"/>
      <c r="BT218" s="26"/>
      <c r="BU218" s="26"/>
      <c r="BV218" s="26"/>
      <c r="BW218" s="26">
        <f t="shared" si="298"/>
        <v>100000000</v>
      </c>
      <c r="BX218" s="26">
        <f t="shared" si="247"/>
        <v>100000000</v>
      </c>
      <c r="BY218" s="26"/>
      <c r="BZ218" s="26"/>
      <c r="CA218" s="26"/>
      <c r="CB218" s="26"/>
      <c r="CC218" s="26"/>
      <c r="CD218" s="26"/>
      <c r="CE218" s="26"/>
      <c r="CF218" s="26"/>
      <c r="CG218" s="26">
        <f t="shared" si="299"/>
        <v>0</v>
      </c>
      <c r="CH218" s="26">
        <f t="shared" si="248"/>
        <v>0</v>
      </c>
      <c r="CI218" s="26">
        <f t="shared" si="300"/>
        <v>100000000</v>
      </c>
      <c r="CJ218" s="26">
        <f t="shared" si="249"/>
        <v>100000000</v>
      </c>
    </row>
    <row r="219" spans="1:88" s="41" customFormat="1" ht="20.25" customHeight="1" x14ac:dyDescent="0.25">
      <c r="A219" s="69"/>
      <c r="B219" s="69"/>
      <c r="C219" s="81"/>
      <c r="D219" s="114"/>
      <c r="E219" s="114"/>
      <c r="F219" s="114"/>
      <c r="G219" s="222"/>
      <c r="H219" s="222"/>
      <c r="I219" s="222"/>
      <c r="J219" s="222"/>
      <c r="K219" s="114"/>
      <c r="L219" s="114"/>
      <c r="M219" s="114"/>
      <c r="N219" s="114"/>
      <c r="O219" s="114"/>
      <c r="P219" s="114"/>
      <c r="Q219" s="114"/>
      <c r="R219" s="114" t="s">
        <v>1513</v>
      </c>
      <c r="S219" s="114"/>
      <c r="T219" s="114"/>
      <c r="U219" s="114"/>
      <c r="V219" s="114"/>
      <c r="W219" s="114"/>
      <c r="X219" s="114"/>
      <c r="Y219" s="114"/>
      <c r="Z219" s="114"/>
      <c r="AA219" s="114"/>
      <c r="AB219" s="114"/>
      <c r="AC219" s="114"/>
      <c r="AD219" s="114"/>
      <c r="AE219" s="222"/>
      <c r="AF219" s="222"/>
      <c r="AG219" s="114"/>
      <c r="AH219" s="114"/>
      <c r="AI219" s="114"/>
      <c r="AJ219" s="114"/>
      <c r="AK219" s="114"/>
      <c r="AL219" s="114"/>
      <c r="AM219" s="119"/>
      <c r="AN219" s="222"/>
      <c r="AO219" s="114"/>
      <c r="AP219" s="114"/>
      <c r="AQ219" s="114"/>
      <c r="AR219" s="114"/>
      <c r="AS219" s="114"/>
      <c r="AT219" s="83"/>
      <c r="AU219" s="217">
        <f t="shared" ref="AU219:BC219" si="301">SUM(AU220:AU222)</f>
        <v>197043604</v>
      </c>
      <c r="AV219" s="217">
        <f t="shared" si="301"/>
        <v>0</v>
      </c>
      <c r="AW219" s="217">
        <f t="shared" si="301"/>
        <v>0</v>
      </c>
      <c r="AX219" s="217">
        <f t="shared" si="301"/>
        <v>0</v>
      </c>
      <c r="AY219" s="217">
        <f t="shared" si="301"/>
        <v>0</v>
      </c>
      <c r="AZ219" s="217">
        <f t="shared" si="301"/>
        <v>0</v>
      </c>
      <c r="BA219" s="217">
        <f t="shared" si="301"/>
        <v>0</v>
      </c>
      <c r="BB219" s="217">
        <f t="shared" si="301"/>
        <v>0</v>
      </c>
      <c r="BC219" s="217">
        <f t="shared" si="301"/>
        <v>197043604</v>
      </c>
      <c r="BD219" s="217">
        <f t="shared" si="245"/>
        <v>197043604</v>
      </c>
      <c r="BE219" s="217">
        <f t="shared" ref="BE219:BM219" si="302">SUM(BE220:BE222)</f>
        <v>102000000</v>
      </c>
      <c r="BF219" s="217">
        <f t="shared" si="302"/>
        <v>0</v>
      </c>
      <c r="BG219" s="217">
        <f t="shared" si="302"/>
        <v>0</v>
      </c>
      <c r="BH219" s="217">
        <f t="shared" si="302"/>
        <v>0</v>
      </c>
      <c r="BI219" s="217">
        <f t="shared" si="302"/>
        <v>0</v>
      </c>
      <c r="BJ219" s="217">
        <f t="shared" si="302"/>
        <v>0</v>
      </c>
      <c r="BK219" s="217">
        <f t="shared" si="302"/>
        <v>0</v>
      </c>
      <c r="BL219" s="217">
        <f t="shared" si="302"/>
        <v>0</v>
      </c>
      <c r="BM219" s="217">
        <f t="shared" si="302"/>
        <v>102000000</v>
      </c>
      <c r="BN219" s="217">
        <f t="shared" si="246"/>
        <v>102000000</v>
      </c>
      <c r="BO219" s="217">
        <f t="shared" ref="BO219:BW219" si="303">SUM(BO220:BO222)</f>
        <v>104000000</v>
      </c>
      <c r="BP219" s="217">
        <f t="shared" si="303"/>
        <v>0</v>
      </c>
      <c r="BQ219" s="217">
        <f t="shared" si="303"/>
        <v>0</v>
      </c>
      <c r="BR219" s="217">
        <f t="shared" si="303"/>
        <v>0</v>
      </c>
      <c r="BS219" s="217">
        <f t="shared" si="303"/>
        <v>0</v>
      </c>
      <c r="BT219" s="217">
        <f t="shared" si="303"/>
        <v>0</v>
      </c>
      <c r="BU219" s="217">
        <f t="shared" si="303"/>
        <v>0</v>
      </c>
      <c r="BV219" s="217">
        <f t="shared" si="303"/>
        <v>0</v>
      </c>
      <c r="BW219" s="217">
        <f t="shared" si="303"/>
        <v>104000000</v>
      </c>
      <c r="BX219" s="217">
        <f t="shared" si="247"/>
        <v>104000000</v>
      </c>
      <c r="BY219" s="217">
        <f t="shared" ref="BY219:CG219" si="304">SUM(BY220:BY222)</f>
        <v>104000000</v>
      </c>
      <c r="BZ219" s="217">
        <f t="shared" si="304"/>
        <v>0</v>
      </c>
      <c r="CA219" s="217">
        <f t="shared" si="304"/>
        <v>0</v>
      </c>
      <c r="CB219" s="217">
        <f t="shared" si="304"/>
        <v>0</v>
      </c>
      <c r="CC219" s="217">
        <f t="shared" si="304"/>
        <v>0</v>
      </c>
      <c r="CD219" s="217">
        <f t="shared" si="304"/>
        <v>0</v>
      </c>
      <c r="CE219" s="217">
        <f t="shared" si="304"/>
        <v>0</v>
      </c>
      <c r="CF219" s="217">
        <f t="shared" si="304"/>
        <v>0</v>
      </c>
      <c r="CG219" s="217">
        <f t="shared" si="304"/>
        <v>104000000</v>
      </c>
      <c r="CH219" s="217">
        <f t="shared" si="248"/>
        <v>104000000</v>
      </c>
      <c r="CI219" s="217">
        <f>SUM(CI220:CI222)</f>
        <v>507043604</v>
      </c>
      <c r="CJ219" s="217">
        <f t="shared" si="249"/>
        <v>507043604</v>
      </c>
    </row>
    <row r="220" spans="1:88" s="36" customFormat="1" ht="52.5" customHeight="1" x14ac:dyDescent="0.25">
      <c r="A220" s="30" t="s">
        <v>1514</v>
      </c>
      <c r="B220" s="30" t="s">
        <v>115</v>
      </c>
      <c r="C220" s="31" t="s">
        <v>116</v>
      </c>
      <c r="D220" s="30" t="s">
        <v>139</v>
      </c>
      <c r="E220" s="19" t="s">
        <v>1422</v>
      </c>
      <c r="F220" s="30" t="s">
        <v>1423</v>
      </c>
      <c r="G220" s="32" t="s">
        <v>1515</v>
      </c>
      <c r="H220" s="32" t="s">
        <v>1516</v>
      </c>
      <c r="I220" s="32" t="s">
        <v>1506</v>
      </c>
      <c r="J220" s="32" t="s">
        <v>1427</v>
      </c>
      <c r="K220" s="30">
        <v>0.6</v>
      </c>
      <c r="L220" s="24" t="s">
        <v>1428</v>
      </c>
      <c r="M220" s="30">
        <v>0.8</v>
      </c>
      <c r="N220" s="30">
        <v>33</v>
      </c>
      <c r="O220" s="30" t="s">
        <v>1423</v>
      </c>
      <c r="P220" s="30">
        <v>22</v>
      </c>
      <c r="Q220" s="30" t="s">
        <v>1517</v>
      </c>
      <c r="R220" s="30">
        <v>3302</v>
      </c>
      <c r="S220" s="30" t="s">
        <v>1518</v>
      </c>
      <c r="T220" s="24" t="s">
        <v>1519</v>
      </c>
      <c r="U220" s="30">
        <v>3302073</v>
      </c>
      <c r="V220" s="30">
        <v>3302073</v>
      </c>
      <c r="W220" s="30" t="s">
        <v>1520</v>
      </c>
      <c r="X220" s="30" t="s">
        <v>1521</v>
      </c>
      <c r="Y220" s="30" t="s">
        <v>1522</v>
      </c>
      <c r="Z220" s="24" t="s">
        <v>1523</v>
      </c>
      <c r="AA220" s="30">
        <v>330207300</v>
      </c>
      <c r="AB220" s="30">
        <v>330207300</v>
      </c>
      <c r="AC220" s="30"/>
      <c r="AD220" s="24" t="s">
        <v>104</v>
      </c>
      <c r="AE220" s="32" t="s">
        <v>1524</v>
      </c>
      <c r="AF220" s="32"/>
      <c r="AG220" s="30" t="s">
        <v>1525</v>
      </c>
      <c r="AH220" s="30"/>
      <c r="AI220" s="30"/>
      <c r="AJ220" s="30" t="s">
        <v>107</v>
      </c>
      <c r="AK220" s="30" t="s">
        <v>1438</v>
      </c>
      <c r="AL220" s="30">
        <v>4</v>
      </c>
      <c r="AM220" s="24" t="s">
        <v>108</v>
      </c>
      <c r="AN220" s="32" t="s">
        <v>1439</v>
      </c>
      <c r="AO220" s="30"/>
      <c r="AP220" s="24" t="s">
        <v>110</v>
      </c>
      <c r="AQ220" s="34" t="s">
        <v>1449</v>
      </c>
      <c r="AR220" s="34" t="s">
        <v>1449</v>
      </c>
      <c r="AS220" s="34" t="s">
        <v>135</v>
      </c>
      <c r="AT220" s="34">
        <v>2</v>
      </c>
      <c r="AU220" s="35"/>
      <c r="AV220" s="35"/>
      <c r="AW220" s="35"/>
      <c r="AX220" s="35"/>
      <c r="AY220" s="35"/>
      <c r="AZ220" s="35"/>
      <c r="BA220" s="35"/>
      <c r="BB220" s="35"/>
      <c r="BC220" s="35">
        <f>SUM(AU220:BB220)</f>
        <v>0</v>
      </c>
      <c r="BD220" s="35">
        <f t="shared" si="245"/>
        <v>0</v>
      </c>
      <c r="BE220" s="47"/>
      <c r="BF220" s="47"/>
      <c r="BG220" s="47"/>
      <c r="BH220" s="47"/>
      <c r="BI220" s="47"/>
      <c r="BJ220" s="47"/>
      <c r="BK220" s="47"/>
      <c r="BL220" s="47"/>
      <c r="BM220" s="47">
        <f>SUM(BE220:BL220)</f>
        <v>0</v>
      </c>
      <c r="BN220" s="47">
        <f t="shared" si="246"/>
        <v>0</v>
      </c>
      <c r="BO220" s="47">
        <v>34000000</v>
      </c>
      <c r="BP220" s="47"/>
      <c r="BQ220" s="47"/>
      <c r="BR220" s="47"/>
      <c r="BS220" s="47"/>
      <c r="BT220" s="47"/>
      <c r="BU220" s="47"/>
      <c r="BV220" s="47"/>
      <c r="BW220" s="47">
        <f>SUM(BO220:BV220)</f>
        <v>34000000</v>
      </c>
      <c r="BX220" s="47">
        <f t="shared" si="247"/>
        <v>34000000</v>
      </c>
      <c r="BY220" s="47">
        <v>54000000</v>
      </c>
      <c r="BZ220" s="47"/>
      <c r="CA220" s="47"/>
      <c r="CB220" s="47"/>
      <c r="CC220" s="47"/>
      <c r="CD220" s="47"/>
      <c r="CE220" s="47"/>
      <c r="CF220" s="47"/>
      <c r="CG220" s="47">
        <f>SUM(BY220:CF220)</f>
        <v>54000000</v>
      </c>
      <c r="CH220" s="47">
        <f t="shared" si="248"/>
        <v>54000000</v>
      </c>
      <c r="CI220" s="47">
        <f>CG220+BW220+BM220+BC220</f>
        <v>88000000</v>
      </c>
      <c r="CJ220" s="47">
        <f t="shared" si="249"/>
        <v>88000000</v>
      </c>
    </row>
    <row r="221" spans="1:88" s="48" customFormat="1" ht="67.5" customHeight="1" x14ac:dyDescent="0.25">
      <c r="A221" s="30" t="s">
        <v>1526</v>
      </c>
      <c r="B221" s="19" t="s">
        <v>115</v>
      </c>
      <c r="C221" s="183" t="s">
        <v>116</v>
      </c>
      <c r="D221" s="19" t="s">
        <v>139</v>
      </c>
      <c r="E221" s="19" t="s">
        <v>1422</v>
      </c>
      <c r="F221" s="19" t="s">
        <v>1423</v>
      </c>
      <c r="G221" s="218" t="s">
        <v>1515</v>
      </c>
      <c r="H221" s="218" t="s">
        <v>1516</v>
      </c>
      <c r="I221" s="218" t="s">
        <v>1506</v>
      </c>
      <c r="J221" s="218" t="s">
        <v>1427</v>
      </c>
      <c r="K221" s="19">
        <v>0.6</v>
      </c>
      <c r="L221" s="24" t="s">
        <v>1428</v>
      </c>
      <c r="M221" s="19">
        <v>0.8</v>
      </c>
      <c r="N221" s="19">
        <v>33</v>
      </c>
      <c r="O221" s="19" t="s">
        <v>1423</v>
      </c>
      <c r="P221" s="19">
        <v>22</v>
      </c>
      <c r="Q221" s="19" t="s">
        <v>1517</v>
      </c>
      <c r="R221" s="19">
        <v>3302</v>
      </c>
      <c r="S221" s="19" t="s">
        <v>1518</v>
      </c>
      <c r="T221" s="21" t="s">
        <v>1527</v>
      </c>
      <c r="U221" s="19">
        <v>3302043</v>
      </c>
      <c r="V221" s="19">
        <v>3302043</v>
      </c>
      <c r="W221" s="19" t="s">
        <v>1528</v>
      </c>
      <c r="X221" s="19" t="s">
        <v>1529</v>
      </c>
      <c r="Y221" s="19" t="s">
        <v>1530</v>
      </c>
      <c r="Z221" s="24" t="s">
        <v>1531</v>
      </c>
      <c r="AA221" s="19">
        <v>330204300</v>
      </c>
      <c r="AB221" s="19">
        <v>330204300</v>
      </c>
      <c r="AC221" s="30"/>
      <c r="AD221" s="24" t="s">
        <v>104</v>
      </c>
      <c r="AE221" s="219" t="s">
        <v>1532</v>
      </c>
      <c r="AF221" s="219"/>
      <c r="AG221" s="19" t="s">
        <v>1533</v>
      </c>
      <c r="AH221" s="19"/>
      <c r="AI221" s="19"/>
      <c r="AJ221" s="19" t="s">
        <v>107</v>
      </c>
      <c r="AK221" s="19" t="s">
        <v>1438</v>
      </c>
      <c r="AL221" s="19">
        <v>1</v>
      </c>
      <c r="AM221" s="24" t="s">
        <v>108</v>
      </c>
      <c r="AN221" s="219" t="s">
        <v>1439</v>
      </c>
      <c r="AO221" s="220"/>
      <c r="AP221" s="24" t="s">
        <v>110</v>
      </c>
      <c r="AQ221" s="46" t="s">
        <v>1449</v>
      </c>
      <c r="AR221" s="46" t="s">
        <v>1449</v>
      </c>
      <c r="AS221" s="46" t="s">
        <v>310</v>
      </c>
      <c r="AT221" s="34">
        <v>0</v>
      </c>
      <c r="AU221" s="35"/>
      <c r="AV221" s="35"/>
      <c r="AW221" s="35"/>
      <c r="AX221" s="35"/>
      <c r="AY221" s="35"/>
      <c r="AZ221" s="35"/>
      <c r="BA221" s="35"/>
      <c r="BB221" s="35"/>
      <c r="BC221" s="35">
        <f>SUM(AU221:BB221)</f>
        <v>0</v>
      </c>
      <c r="BD221" s="35">
        <f t="shared" si="245"/>
        <v>0</v>
      </c>
      <c r="BE221" s="47"/>
      <c r="BF221" s="47"/>
      <c r="BG221" s="47"/>
      <c r="BH221" s="47"/>
      <c r="BI221" s="47"/>
      <c r="BJ221" s="47"/>
      <c r="BK221" s="47"/>
      <c r="BL221" s="47"/>
      <c r="BM221" s="47">
        <f>SUM(BE221:BL221)</f>
        <v>0</v>
      </c>
      <c r="BN221" s="47">
        <f t="shared" si="246"/>
        <v>0</v>
      </c>
      <c r="BO221" s="47">
        <v>35000000</v>
      </c>
      <c r="BP221" s="47"/>
      <c r="BQ221" s="47"/>
      <c r="BR221" s="47"/>
      <c r="BS221" s="47"/>
      <c r="BT221" s="47"/>
      <c r="BU221" s="47"/>
      <c r="BV221" s="47"/>
      <c r="BW221" s="47">
        <f>SUM(BO221:BV221)</f>
        <v>35000000</v>
      </c>
      <c r="BX221" s="47">
        <f t="shared" si="247"/>
        <v>35000000</v>
      </c>
      <c r="BY221" s="47"/>
      <c r="BZ221" s="47"/>
      <c r="CA221" s="47"/>
      <c r="CB221" s="47"/>
      <c r="CC221" s="47"/>
      <c r="CD221" s="47"/>
      <c r="CE221" s="47"/>
      <c r="CF221" s="47"/>
      <c r="CG221" s="47">
        <f>SUM(BY221:CF221)</f>
        <v>0</v>
      </c>
      <c r="CH221" s="47">
        <f t="shared" si="248"/>
        <v>0</v>
      </c>
      <c r="CI221" s="47">
        <f>CG221+BW221+BM221+BC221</f>
        <v>35000000</v>
      </c>
      <c r="CJ221" s="47">
        <f t="shared" si="249"/>
        <v>35000000</v>
      </c>
    </row>
    <row r="222" spans="1:88" s="48" customFormat="1" ht="67.5" customHeight="1" x14ac:dyDescent="0.25">
      <c r="A222" s="30" t="s">
        <v>1534</v>
      </c>
      <c r="B222" s="19" t="s">
        <v>115</v>
      </c>
      <c r="C222" s="183" t="s">
        <v>116</v>
      </c>
      <c r="D222" s="19" t="s">
        <v>139</v>
      </c>
      <c r="E222" s="19" t="s">
        <v>1422</v>
      </c>
      <c r="F222" s="19" t="s">
        <v>1423</v>
      </c>
      <c r="G222" s="218" t="s">
        <v>1515</v>
      </c>
      <c r="H222" s="218" t="s">
        <v>1516</v>
      </c>
      <c r="I222" s="218" t="s">
        <v>1535</v>
      </c>
      <c r="J222" s="218" t="s">
        <v>1427</v>
      </c>
      <c r="K222" s="19">
        <v>0.6</v>
      </c>
      <c r="L222" s="24" t="s">
        <v>1428</v>
      </c>
      <c r="M222" s="19">
        <v>0.8</v>
      </c>
      <c r="N222" s="19">
        <v>33</v>
      </c>
      <c r="O222" s="19" t="s">
        <v>1423</v>
      </c>
      <c r="P222" s="19">
        <v>22</v>
      </c>
      <c r="Q222" s="19" t="s">
        <v>1517</v>
      </c>
      <c r="R222" s="19">
        <v>3302</v>
      </c>
      <c r="S222" s="19" t="s">
        <v>1518</v>
      </c>
      <c r="T222" s="21" t="s">
        <v>1536</v>
      </c>
      <c r="U222" s="19">
        <v>3302049</v>
      </c>
      <c r="V222" s="19">
        <v>3302049</v>
      </c>
      <c r="W222" s="19" t="s">
        <v>1537</v>
      </c>
      <c r="X222" s="19" t="s">
        <v>1538</v>
      </c>
      <c r="Y222" s="19" t="s">
        <v>1539</v>
      </c>
      <c r="Z222" s="24" t="s">
        <v>1540</v>
      </c>
      <c r="AA222" s="19">
        <v>330204900</v>
      </c>
      <c r="AB222" s="19">
        <v>330204900</v>
      </c>
      <c r="AC222" s="30"/>
      <c r="AD222" s="24" t="s">
        <v>104</v>
      </c>
      <c r="AE222" s="219" t="s">
        <v>1541</v>
      </c>
      <c r="AF222" s="219"/>
      <c r="AG222" s="19" t="s">
        <v>1542</v>
      </c>
      <c r="AH222" s="19"/>
      <c r="AI222" s="19"/>
      <c r="AJ222" s="19" t="s">
        <v>107</v>
      </c>
      <c r="AK222" s="19" t="s">
        <v>1438</v>
      </c>
      <c r="AL222" s="19">
        <v>1</v>
      </c>
      <c r="AM222" s="24" t="s">
        <v>279</v>
      </c>
      <c r="AN222" s="219" t="s">
        <v>1439</v>
      </c>
      <c r="AO222" s="220"/>
      <c r="AP222" s="24" t="s">
        <v>110</v>
      </c>
      <c r="AQ222" s="46" t="s">
        <v>310</v>
      </c>
      <c r="AR222" s="46" t="s">
        <v>310</v>
      </c>
      <c r="AS222" s="46" t="s">
        <v>310</v>
      </c>
      <c r="AT222" s="34">
        <v>1</v>
      </c>
      <c r="AU222" s="35">
        <v>197043604</v>
      </c>
      <c r="AV222" s="35"/>
      <c r="AW222" s="35"/>
      <c r="AX222" s="35"/>
      <c r="AY222" s="35"/>
      <c r="AZ222" s="35"/>
      <c r="BA222" s="35"/>
      <c r="BB222" s="35"/>
      <c r="BC222" s="35">
        <f>SUM(AU222:BB222)</f>
        <v>197043604</v>
      </c>
      <c r="BD222" s="35">
        <f t="shared" ref="BD222:BD285" si="305">BC222-BA222</f>
        <v>197043604</v>
      </c>
      <c r="BE222" s="47">
        <v>102000000</v>
      </c>
      <c r="BF222" s="47"/>
      <c r="BG222" s="47"/>
      <c r="BH222" s="47"/>
      <c r="BI222" s="47"/>
      <c r="BJ222" s="47"/>
      <c r="BK222" s="47"/>
      <c r="BL222" s="47"/>
      <c r="BM222" s="47">
        <f>SUM(BE222:BL222)</f>
        <v>102000000</v>
      </c>
      <c r="BN222" s="47">
        <f t="shared" ref="BN222:BN285" si="306">BM222-BK222</f>
        <v>102000000</v>
      </c>
      <c r="BO222" s="47">
        <v>35000000</v>
      </c>
      <c r="BP222" s="47"/>
      <c r="BQ222" s="47"/>
      <c r="BR222" s="47"/>
      <c r="BS222" s="47"/>
      <c r="BT222" s="47"/>
      <c r="BU222" s="47"/>
      <c r="BV222" s="47"/>
      <c r="BW222" s="47">
        <f>SUM(BO222:BV222)</f>
        <v>35000000</v>
      </c>
      <c r="BX222" s="47">
        <f t="shared" ref="BX222:BX285" si="307">BW222-BU222</f>
        <v>35000000</v>
      </c>
      <c r="BY222" s="47">
        <v>50000000</v>
      </c>
      <c r="BZ222" s="47"/>
      <c r="CA222" s="47"/>
      <c r="CB222" s="47"/>
      <c r="CC222" s="47"/>
      <c r="CD222" s="47"/>
      <c r="CE222" s="47"/>
      <c r="CF222" s="47"/>
      <c r="CG222" s="47">
        <f>SUM(BY222:CF222)</f>
        <v>50000000</v>
      </c>
      <c r="CH222" s="47">
        <f t="shared" ref="CH222:CH285" si="308">CG222-CE222</f>
        <v>50000000</v>
      </c>
      <c r="CI222" s="47">
        <f>CG222+BW222+BM222+BC222</f>
        <v>384043604</v>
      </c>
      <c r="CJ222" s="47">
        <f t="shared" ref="CJ222:CJ285" si="309">CI222-CE222-BU222-BK222-BA222</f>
        <v>384043604</v>
      </c>
    </row>
    <row r="223" spans="1:88" ht="67.5" customHeight="1" x14ac:dyDescent="0.25">
      <c r="A223" s="84"/>
      <c r="B223" s="85"/>
      <c r="C223" s="193"/>
      <c r="D223" s="85"/>
      <c r="E223" s="85"/>
      <c r="F223" s="85"/>
      <c r="G223" s="86"/>
      <c r="H223" s="86"/>
      <c r="I223" s="86"/>
      <c r="J223" s="86"/>
      <c r="K223" s="85"/>
      <c r="L223" s="84"/>
      <c r="M223" s="85"/>
      <c r="N223" s="85"/>
      <c r="O223" s="85"/>
      <c r="P223" s="85"/>
      <c r="Q223" s="85"/>
      <c r="R223" s="85"/>
      <c r="S223" s="85"/>
      <c r="T223" s="85"/>
      <c r="U223" s="85"/>
      <c r="V223" s="85"/>
      <c r="W223" s="85"/>
      <c r="X223" s="85"/>
      <c r="Y223" s="85"/>
      <c r="Z223" s="84"/>
      <c r="AA223" s="85"/>
      <c r="AB223" s="85"/>
      <c r="AC223" s="85"/>
      <c r="AD223" s="85"/>
      <c r="AE223" s="123"/>
      <c r="AF223" s="123"/>
      <c r="AG223" s="85"/>
      <c r="AH223" s="85"/>
      <c r="AI223" s="85"/>
      <c r="AJ223" s="85"/>
      <c r="AK223" s="85"/>
      <c r="AL223" s="85"/>
      <c r="AM223" s="85"/>
      <c r="AN223" s="123"/>
      <c r="AO223" s="124"/>
      <c r="AP223" s="84"/>
      <c r="AQ223" s="85"/>
      <c r="AR223" s="85"/>
      <c r="AS223" s="85"/>
      <c r="AT223" s="84"/>
      <c r="AU223" s="87"/>
      <c r="AV223" s="87"/>
      <c r="AW223" s="87"/>
      <c r="AX223" s="87"/>
      <c r="AY223" s="87"/>
      <c r="AZ223" s="87"/>
      <c r="BA223" s="87"/>
      <c r="BB223" s="87"/>
      <c r="BC223" s="87">
        <f>SUM(AU223:BB223)</f>
        <v>0</v>
      </c>
      <c r="BD223" s="87">
        <f t="shared" si="305"/>
        <v>0</v>
      </c>
      <c r="BE223" s="87"/>
      <c r="BF223" s="87"/>
      <c r="BG223" s="87"/>
      <c r="BH223" s="87"/>
      <c r="BI223" s="87"/>
      <c r="BJ223" s="87"/>
      <c r="BK223" s="87"/>
      <c r="BL223" s="87"/>
      <c r="BM223" s="87">
        <f>SUM(BE223:BL223)</f>
        <v>0</v>
      </c>
      <c r="BN223" s="87">
        <f t="shared" si="306"/>
        <v>0</v>
      </c>
      <c r="BO223" s="87"/>
      <c r="BP223" s="87"/>
      <c r="BQ223" s="87"/>
      <c r="BR223" s="87"/>
      <c r="BS223" s="87"/>
      <c r="BT223" s="87"/>
      <c r="BU223" s="87"/>
      <c r="BV223" s="87"/>
      <c r="BW223" s="87">
        <f>SUM(BO223:BV223)</f>
        <v>0</v>
      </c>
      <c r="BX223" s="87">
        <f t="shared" si="307"/>
        <v>0</v>
      </c>
      <c r="BY223" s="87"/>
      <c r="BZ223" s="87"/>
      <c r="CA223" s="87"/>
      <c r="CB223" s="87"/>
      <c r="CC223" s="87"/>
      <c r="CD223" s="87"/>
      <c r="CE223" s="87"/>
      <c r="CF223" s="87"/>
      <c r="CG223" s="87">
        <f>SUM(BY223:CF223)</f>
        <v>0</v>
      </c>
      <c r="CH223" s="87">
        <f t="shared" si="308"/>
        <v>0</v>
      </c>
      <c r="CI223" s="87">
        <f>CG223+BW223+BM223+BC223</f>
        <v>0</v>
      </c>
      <c r="CJ223" s="87">
        <f t="shared" si="309"/>
        <v>0</v>
      </c>
    </row>
    <row r="224" spans="1:88" ht="67.5" customHeight="1" x14ac:dyDescent="0.25">
      <c r="A224" s="56"/>
      <c r="B224" s="57"/>
      <c r="C224" s="199"/>
      <c r="D224" s="58"/>
      <c r="E224" s="58"/>
      <c r="F224" s="57"/>
      <c r="G224" s="88"/>
      <c r="H224" s="88"/>
      <c r="I224" s="88"/>
      <c r="J224" s="88"/>
      <c r="K224" s="57"/>
      <c r="L224" s="56"/>
      <c r="M224" s="57"/>
      <c r="N224" s="57"/>
      <c r="O224" s="57"/>
      <c r="P224" s="57"/>
      <c r="Q224" s="57"/>
      <c r="R224" s="57"/>
      <c r="S224" s="57"/>
      <c r="T224" s="57"/>
      <c r="U224" s="57"/>
      <c r="V224" s="57"/>
      <c r="W224" s="57"/>
      <c r="X224" s="57"/>
      <c r="Y224" s="57"/>
      <c r="Z224" s="56"/>
      <c r="AA224" s="57"/>
      <c r="AB224" s="57"/>
      <c r="AC224" s="57"/>
      <c r="AD224" s="57"/>
      <c r="AE224" s="125"/>
      <c r="AF224" s="125"/>
      <c r="AG224" s="57"/>
      <c r="AH224" s="57"/>
      <c r="AI224" s="57"/>
      <c r="AJ224" s="57"/>
      <c r="AK224" s="57"/>
      <c r="AL224" s="57"/>
      <c r="AM224" s="57"/>
      <c r="AN224" s="125"/>
      <c r="AO224" s="126"/>
      <c r="AP224" s="56"/>
      <c r="AQ224" s="57"/>
      <c r="AR224" s="57"/>
      <c r="AS224" s="57"/>
      <c r="AT224" s="56"/>
      <c r="AU224" s="59">
        <f t="shared" ref="AU224:BC224" si="310">AU225-AU234</f>
        <v>968800000</v>
      </c>
      <c r="AV224" s="59">
        <f t="shared" si="310"/>
        <v>0</v>
      </c>
      <c r="AW224" s="59">
        <f t="shared" si="310"/>
        <v>0</v>
      </c>
      <c r="AX224" s="59">
        <f t="shared" si="310"/>
        <v>0</v>
      </c>
      <c r="AY224" s="59">
        <f t="shared" si="310"/>
        <v>0</v>
      </c>
      <c r="AZ224" s="59">
        <f t="shared" si="310"/>
        <v>0</v>
      </c>
      <c r="BA224" s="59">
        <f t="shared" si="310"/>
        <v>5570000000</v>
      </c>
      <c r="BB224" s="59">
        <f t="shared" si="310"/>
        <v>0</v>
      </c>
      <c r="BC224" s="59">
        <f t="shared" si="310"/>
        <v>6538800000</v>
      </c>
      <c r="BD224" s="59">
        <f t="shared" si="305"/>
        <v>968800000</v>
      </c>
      <c r="BE224" s="59">
        <f t="shared" ref="BE224:BM224" si="311">BE225-BE234</f>
        <v>953552000</v>
      </c>
      <c r="BF224" s="59">
        <f t="shared" si="311"/>
        <v>0</v>
      </c>
      <c r="BG224" s="59">
        <f t="shared" si="311"/>
        <v>0</v>
      </c>
      <c r="BH224" s="59">
        <f t="shared" si="311"/>
        <v>0</v>
      </c>
      <c r="BI224" s="59">
        <f t="shared" si="311"/>
        <v>0</v>
      </c>
      <c r="BJ224" s="59">
        <f t="shared" si="311"/>
        <v>17854200000</v>
      </c>
      <c r="BK224" s="59">
        <f t="shared" si="311"/>
        <v>7700000000</v>
      </c>
      <c r="BL224" s="59">
        <f t="shared" si="311"/>
        <v>0</v>
      </c>
      <c r="BM224" s="59">
        <f t="shared" si="311"/>
        <v>26507752000</v>
      </c>
      <c r="BN224" s="59">
        <f t="shared" si="306"/>
        <v>18807752000</v>
      </c>
      <c r="BO224" s="59">
        <f t="shared" ref="BO224:BW224" si="312">BO225-BO234</f>
        <v>1139694080</v>
      </c>
      <c r="BP224" s="59">
        <f t="shared" si="312"/>
        <v>0</v>
      </c>
      <c r="BQ224" s="59">
        <f t="shared" si="312"/>
        <v>0</v>
      </c>
      <c r="BR224" s="59">
        <f t="shared" si="312"/>
        <v>0</v>
      </c>
      <c r="BS224" s="59">
        <f t="shared" si="312"/>
        <v>0</v>
      </c>
      <c r="BT224" s="59">
        <f t="shared" si="312"/>
        <v>0</v>
      </c>
      <c r="BU224" s="59">
        <f t="shared" si="312"/>
        <v>0</v>
      </c>
      <c r="BV224" s="59">
        <f t="shared" si="312"/>
        <v>0</v>
      </c>
      <c r="BW224" s="59">
        <f t="shared" si="312"/>
        <v>1139694080</v>
      </c>
      <c r="BX224" s="59">
        <f t="shared" si="307"/>
        <v>1139694080</v>
      </c>
      <c r="BY224" s="59">
        <f t="shared" ref="BY224:CG224" si="313">BY225-BY234</f>
        <v>1177281843.2</v>
      </c>
      <c r="BZ224" s="59">
        <f t="shared" si="313"/>
        <v>0</v>
      </c>
      <c r="CA224" s="59">
        <f t="shared" si="313"/>
        <v>0</v>
      </c>
      <c r="CB224" s="59">
        <f t="shared" si="313"/>
        <v>0</v>
      </c>
      <c r="CC224" s="59">
        <f t="shared" si="313"/>
        <v>0</v>
      </c>
      <c r="CD224" s="59">
        <f t="shared" si="313"/>
        <v>0</v>
      </c>
      <c r="CE224" s="59">
        <f t="shared" si="313"/>
        <v>1000000000</v>
      </c>
      <c r="CF224" s="59">
        <f t="shared" si="313"/>
        <v>0</v>
      </c>
      <c r="CG224" s="59">
        <f t="shared" si="313"/>
        <v>2177281843.1999998</v>
      </c>
      <c r="CH224" s="59">
        <f t="shared" si="308"/>
        <v>1177281843.1999998</v>
      </c>
      <c r="CI224" s="59">
        <f>CI225-CI234</f>
        <v>36363527923.199997</v>
      </c>
      <c r="CJ224" s="59">
        <f t="shared" si="309"/>
        <v>22093527923.199997</v>
      </c>
    </row>
    <row r="225" spans="1:88" ht="67.5" customHeight="1" x14ac:dyDescent="0.25">
      <c r="A225" s="89"/>
      <c r="B225" s="60"/>
      <c r="C225" s="91"/>
      <c r="D225" s="60"/>
      <c r="E225" s="60"/>
      <c r="F225" s="60"/>
      <c r="G225" s="90"/>
      <c r="H225" s="90"/>
      <c r="I225" s="90"/>
      <c r="J225" s="90"/>
      <c r="K225" s="60"/>
      <c r="L225" s="89"/>
      <c r="M225" s="60"/>
      <c r="N225" s="60">
        <v>40</v>
      </c>
      <c r="O225" s="60"/>
      <c r="P225" s="61"/>
      <c r="Q225" s="60"/>
      <c r="R225" s="60"/>
      <c r="S225" s="60"/>
      <c r="T225" s="60"/>
      <c r="U225" s="60"/>
      <c r="V225" s="60"/>
      <c r="W225" s="60"/>
      <c r="X225" s="60"/>
      <c r="Y225" s="60"/>
      <c r="Z225" s="89"/>
      <c r="AA225" s="60"/>
      <c r="AB225" s="60"/>
      <c r="AC225" s="60"/>
      <c r="AD225" s="60"/>
      <c r="AE225" s="127"/>
      <c r="AF225" s="127"/>
      <c r="AG225" s="60"/>
      <c r="AH225" s="60"/>
      <c r="AI225" s="60"/>
      <c r="AJ225" s="60"/>
      <c r="AK225" s="60"/>
      <c r="AL225" s="60"/>
      <c r="AM225" s="60"/>
      <c r="AN225" s="127"/>
      <c r="AO225" s="128"/>
      <c r="AP225" s="89"/>
      <c r="AQ225" s="60"/>
      <c r="AR225" s="60"/>
      <c r="AS225" s="60"/>
      <c r="AT225" s="89"/>
      <c r="AU225" s="92">
        <f t="shared" ref="AU225:BC225" si="314">AU226+AU234+AU38</f>
        <v>1579836501.0599999</v>
      </c>
      <c r="AV225" s="92">
        <f t="shared" si="314"/>
        <v>0</v>
      </c>
      <c r="AW225" s="92">
        <f t="shared" si="314"/>
        <v>0</v>
      </c>
      <c r="AX225" s="92">
        <f t="shared" si="314"/>
        <v>4049557240.3699999</v>
      </c>
      <c r="AY225" s="92">
        <f t="shared" si="314"/>
        <v>0</v>
      </c>
      <c r="AZ225" s="92">
        <f t="shared" si="314"/>
        <v>0</v>
      </c>
      <c r="BA225" s="92">
        <f t="shared" si="314"/>
        <v>17570000000</v>
      </c>
      <c r="BB225" s="92">
        <f t="shared" si="314"/>
        <v>0</v>
      </c>
      <c r="BC225" s="92">
        <f t="shared" si="314"/>
        <v>23199393741.43</v>
      </c>
      <c r="BD225" s="92">
        <f t="shared" si="305"/>
        <v>5629393741.4300003</v>
      </c>
      <c r="BE225" s="92">
        <f t="shared" ref="BE225:BM225" si="315">BE226+BE234+BE38</f>
        <v>1381512000</v>
      </c>
      <c r="BF225" s="92">
        <f t="shared" si="315"/>
        <v>0</v>
      </c>
      <c r="BG225" s="92">
        <f t="shared" si="315"/>
        <v>0</v>
      </c>
      <c r="BH225" s="92">
        <f t="shared" si="315"/>
        <v>5250500000</v>
      </c>
      <c r="BI225" s="92">
        <f t="shared" si="315"/>
        <v>0</v>
      </c>
      <c r="BJ225" s="92">
        <f t="shared" si="315"/>
        <v>17854200000</v>
      </c>
      <c r="BK225" s="92">
        <f t="shared" si="315"/>
        <v>13700000000</v>
      </c>
      <c r="BL225" s="92">
        <f t="shared" si="315"/>
        <v>0</v>
      </c>
      <c r="BM225" s="92">
        <f t="shared" si="315"/>
        <v>38186212000</v>
      </c>
      <c r="BN225" s="92">
        <f t="shared" si="306"/>
        <v>24486212000</v>
      </c>
      <c r="BO225" s="92">
        <f t="shared" ref="BO225:BW225" si="316">BO226+BO234+BO38</f>
        <v>1523774080</v>
      </c>
      <c r="BP225" s="92">
        <f t="shared" si="316"/>
        <v>0</v>
      </c>
      <c r="BQ225" s="92">
        <f t="shared" si="316"/>
        <v>0</v>
      </c>
      <c r="BR225" s="92">
        <f t="shared" si="316"/>
        <v>4880000000</v>
      </c>
      <c r="BS225" s="92">
        <f t="shared" si="316"/>
        <v>0</v>
      </c>
      <c r="BT225" s="92">
        <f t="shared" si="316"/>
        <v>0</v>
      </c>
      <c r="BU225" s="92">
        <f t="shared" si="316"/>
        <v>8350000000</v>
      </c>
      <c r="BV225" s="92">
        <f t="shared" si="316"/>
        <v>0</v>
      </c>
      <c r="BW225" s="92">
        <f t="shared" si="316"/>
        <v>14753774080</v>
      </c>
      <c r="BX225" s="92">
        <f t="shared" si="307"/>
        <v>6403774080</v>
      </c>
      <c r="BY225" s="92">
        <f t="shared" ref="BY225:CG225" si="317">BY226+BY234+BY38</f>
        <v>1522591843.2</v>
      </c>
      <c r="BZ225" s="92">
        <f t="shared" si="317"/>
        <v>0</v>
      </c>
      <c r="CA225" s="92">
        <f t="shared" si="317"/>
        <v>0</v>
      </c>
      <c r="CB225" s="92">
        <f t="shared" si="317"/>
        <v>1150000000</v>
      </c>
      <c r="CC225" s="92">
        <f t="shared" si="317"/>
        <v>0</v>
      </c>
      <c r="CD225" s="92">
        <f t="shared" si="317"/>
        <v>0</v>
      </c>
      <c r="CE225" s="92">
        <f t="shared" si="317"/>
        <v>4000000000</v>
      </c>
      <c r="CF225" s="92">
        <f t="shared" si="317"/>
        <v>0</v>
      </c>
      <c r="CG225" s="92">
        <f t="shared" si="317"/>
        <v>6672591843.1999998</v>
      </c>
      <c r="CH225" s="92">
        <f t="shared" si="308"/>
        <v>2672591843.1999998</v>
      </c>
      <c r="CI225" s="92">
        <f>CI226+CI234+CI38</f>
        <v>82811971664.62999</v>
      </c>
      <c r="CJ225" s="92">
        <f t="shared" si="309"/>
        <v>39191971664.62999</v>
      </c>
    </row>
    <row r="226" spans="1:88" ht="67.5" customHeight="1" x14ac:dyDescent="0.25">
      <c r="A226" s="63"/>
      <c r="B226" s="64"/>
      <c r="C226" s="163"/>
      <c r="D226" s="64"/>
      <c r="E226" s="64"/>
      <c r="F226" s="64"/>
      <c r="G226" s="93"/>
      <c r="H226" s="93"/>
      <c r="I226" s="93"/>
      <c r="J226" s="93"/>
      <c r="K226" s="64"/>
      <c r="L226" s="63"/>
      <c r="M226" s="64"/>
      <c r="N226" s="64"/>
      <c r="O226" s="64"/>
      <c r="P226" s="64"/>
      <c r="Q226" s="64"/>
      <c r="R226" s="64">
        <v>4001</v>
      </c>
      <c r="S226" s="64"/>
      <c r="T226" s="64"/>
      <c r="U226" s="64"/>
      <c r="V226" s="64"/>
      <c r="W226" s="64"/>
      <c r="X226" s="64"/>
      <c r="Y226" s="64"/>
      <c r="Z226" s="63"/>
      <c r="AA226" s="64"/>
      <c r="AB226" s="64"/>
      <c r="AC226" s="64"/>
      <c r="AD226" s="64"/>
      <c r="AE226" s="129"/>
      <c r="AF226" s="129"/>
      <c r="AG226" s="64"/>
      <c r="AH226" s="64"/>
      <c r="AI226" s="64"/>
      <c r="AJ226" s="64"/>
      <c r="AK226" s="64"/>
      <c r="AL226" s="64"/>
      <c r="AM226" s="64"/>
      <c r="AN226" s="129"/>
      <c r="AO226" s="130"/>
      <c r="AP226" s="63"/>
      <c r="AQ226" s="64"/>
      <c r="AR226" s="64"/>
      <c r="AS226" s="64"/>
      <c r="AT226" s="63"/>
      <c r="AU226" s="65">
        <f t="shared" ref="AU226:BC226" si="318">SUM(AU227:AU231)</f>
        <v>868800000</v>
      </c>
      <c r="AV226" s="65">
        <f t="shared" si="318"/>
        <v>0</v>
      </c>
      <c r="AW226" s="65">
        <f t="shared" si="318"/>
        <v>0</v>
      </c>
      <c r="AX226" s="65">
        <f t="shared" si="318"/>
        <v>0</v>
      </c>
      <c r="AY226" s="65">
        <f t="shared" si="318"/>
        <v>0</v>
      </c>
      <c r="AZ226" s="65">
        <f t="shared" si="318"/>
        <v>0</v>
      </c>
      <c r="BA226" s="65">
        <f t="shared" si="318"/>
        <v>5570000000</v>
      </c>
      <c r="BB226" s="65">
        <f t="shared" si="318"/>
        <v>0</v>
      </c>
      <c r="BC226" s="65">
        <f t="shared" si="318"/>
        <v>6438800000</v>
      </c>
      <c r="BD226" s="65">
        <f t="shared" si="305"/>
        <v>868800000</v>
      </c>
      <c r="BE226" s="65">
        <f t="shared" ref="BE226:BM226" si="319">SUM(BE227:BE231)</f>
        <v>903552000</v>
      </c>
      <c r="BF226" s="65">
        <f t="shared" si="319"/>
        <v>0</v>
      </c>
      <c r="BG226" s="65">
        <f t="shared" si="319"/>
        <v>0</v>
      </c>
      <c r="BH226" s="65">
        <f t="shared" si="319"/>
        <v>0</v>
      </c>
      <c r="BI226" s="65">
        <f t="shared" si="319"/>
        <v>0</v>
      </c>
      <c r="BJ226" s="65">
        <f t="shared" si="319"/>
        <v>17854200000</v>
      </c>
      <c r="BK226" s="65">
        <f t="shared" si="319"/>
        <v>7700000000</v>
      </c>
      <c r="BL226" s="65">
        <f t="shared" si="319"/>
        <v>0</v>
      </c>
      <c r="BM226" s="65">
        <f t="shared" si="319"/>
        <v>26457752000</v>
      </c>
      <c r="BN226" s="65">
        <f t="shared" si="306"/>
        <v>18757752000</v>
      </c>
      <c r="BO226" s="65">
        <f t="shared" ref="BO226:BW226" si="320">SUM(BO227:BO231)</f>
        <v>939694080</v>
      </c>
      <c r="BP226" s="65">
        <f t="shared" si="320"/>
        <v>0</v>
      </c>
      <c r="BQ226" s="65">
        <f t="shared" si="320"/>
        <v>0</v>
      </c>
      <c r="BR226" s="65">
        <f t="shared" si="320"/>
        <v>0</v>
      </c>
      <c r="BS226" s="65">
        <f t="shared" si="320"/>
        <v>0</v>
      </c>
      <c r="BT226" s="65">
        <f t="shared" si="320"/>
        <v>0</v>
      </c>
      <c r="BU226" s="65">
        <f t="shared" si="320"/>
        <v>0</v>
      </c>
      <c r="BV226" s="65">
        <f t="shared" si="320"/>
        <v>0</v>
      </c>
      <c r="BW226" s="65">
        <f t="shared" si="320"/>
        <v>939694080</v>
      </c>
      <c r="BX226" s="65">
        <f t="shared" si="307"/>
        <v>939694080</v>
      </c>
      <c r="BY226" s="65">
        <f t="shared" ref="BY226:CG226" si="321">SUM(BY227:BY231)</f>
        <v>977281843.20000005</v>
      </c>
      <c r="BZ226" s="65">
        <f t="shared" si="321"/>
        <v>0</v>
      </c>
      <c r="CA226" s="65">
        <f t="shared" si="321"/>
        <v>0</v>
      </c>
      <c r="CB226" s="65">
        <f t="shared" si="321"/>
        <v>0</v>
      </c>
      <c r="CC226" s="65">
        <f t="shared" si="321"/>
        <v>0</v>
      </c>
      <c r="CD226" s="65">
        <f t="shared" si="321"/>
        <v>0</v>
      </c>
      <c r="CE226" s="65">
        <f t="shared" si="321"/>
        <v>0</v>
      </c>
      <c r="CF226" s="65">
        <f t="shared" si="321"/>
        <v>0</v>
      </c>
      <c r="CG226" s="65">
        <f t="shared" si="321"/>
        <v>977281843.20000005</v>
      </c>
      <c r="CH226" s="65">
        <f t="shared" si="308"/>
        <v>977281843.20000005</v>
      </c>
      <c r="CI226" s="65">
        <f>SUM(CI227:CI231)</f>
        <v>34813527923.199997</v>
      </c>
      <c r="CJ226" s="65">
        <f t="shared" si="309"/>
        <v>21543527923.199997</v>
      </c>
    </row>
    <row r="227" spans="1:88" s="48" customFormat="1" ht="67.5" customHeight="1" x14ac:dyDescent="0.25">
      <c r="A227" s="30" t="s">
        <v>1543</v>
      </c>
      <c r="B227" s="19" t="s">
        <v>115</v>
      </c>
      <c r="C227" s="183" t="s">
        <v>116</v>
      </c>
      <c r="D227" s="19" t="s">
        <v>375</v>
      </c>
      <c r="E227" s="19" t="s">
        <v>1544</v>
      </c>
      <c r="F227" s="23" t="s">
        <v>1545</v>
      </c>
      <c r="G227" s="22" t="s">
        <v>1546</v>
      </c>
      <c r="H227" s="22" t="s">
        <v>1547</v>
      </c>
      <c r="I227" s="22" t="s">
        <v>1548</v>
      </c>
      <c r="J227" s="22" t="s">
        <v>1549</v>
      </c>
      <c r="K227" s="134">
        <v>32.1</v>
      </c>
      <c r="L227" s="24" t="s">
        <v>95</v>
      </c>
      <c r="M227" s="42" t="s">
        <v>1550</v>
      </c>
      <c r="N227" s="21">
        <v>40</v>
      </c>
      <c r="O227" s="21" t="s">
        <v>573</v>
      </c>
      <c r="P227" s="42" t="s">
        <v>433</v>
      </c>
      <c r="Q227" s="21" t="s">
        <v>1551</v>
      </c>
      <c r="R227" s="21">
        <v>4001</v>
      </c>
      <c r="S227" s="21" t="s">
        <v>1552</v>
      </c>
      <c r="T227" s="21" t="s">
        <v>1553</v>
      </c>
      <c r="U227" s="21">
        <v>4001039</v>
      </c>
      <c r="V227" s="21">
        <v>4001039</v>
      </c>
      <c r="W227" s="103" t="s">
        <v>1554</v>
      </c>
      <c r="X227" s="103" t="s">
        <v>1555</v>
      </c>
      <c r="Y227" s="103" t="s">
        <v>627</v>
      </c>
      <c r="Z227" s="24" t="s">
        <v>1556</v>
      </c>
      <c r="AA227" s="103">
        <v>400103900</v>
      </c>
      <c r="AB227" s="103">
        <v>400103900</v>
      </c>
      <c r="AC227" s="113"/>
      <c r="AD227" s="24" t="s">
        <v>104</v>
      </c>
      <c r="AE227" s="108"/>
      <c r="AF227" s="108" t="s">
        <v>2431</v>
      </c>
      <c r="AG227" s="103" t="s">
        <v>1554</v>
      </c>
      <c r="AH227" s="103"/>
      <c r="AI227" s="103"/>
      <c r="AJ227" s="103" t="s">
        <v>107</v>
      </c>
      <c r="AK227" s="103" t="s">
        <v>2456</v>
      </c>
      <c r="AL227" s="103">
        <v>50</v>
      </c>
      <c r="AM227" s="21" t="s">
        <v>108</v>
      </c>
      <c r="AN227" s="108" t="s">
        <v>1557</v>
      </c>
      <c r="AO227" s="109" t="s">
        <v>137</v>
      </c>
      <c r="AP227" s="24" t="s">
        <v>138</v>
      </c>
      <c r="AQ227" s="110">
        <v>50</v>
      </c>
      <c r="AR227" s="110">
        <v>0</v>
      </c>
      <c r="AS227" s="110">
        <v>0</v>
      </c>
      <c r="AT227" s="132">
        <v>0</v>
      </c>
      <c r="AU227" s="133"/>
      <c r="AV227" s="133"/>
      <c r="AW227" s="133"/>
      <c r="AX227" s="133"/>
      <c r="AY227" s="133"/>
      <c r="AZ227" s="133"/>
      <c r="BA227" s="133">
        <v>3605000000</v>
      </c>
      <c r="BB227" s="133"/>
      <c r="BC227" s="133">
        <f t="shared" ref="BC227:BC232" si="322">SUM(AU227:BB227)</f>
        <v>3605000000</v>
      </c>
      <c r="BD227" s="133">
        <f t="shared" si="305"/>
        <v>0</v>
      </c>
      <c r="BE227" s="47"/>
      <c r="BF227" s="47"/>
      <c r="BG227" s="47"/>
      <c r="BH227" s="47"/>
      <c r="BI227" s="47"/>
      <c r="BJ227" s="47"/>
      <c r="BK227" s="47"/>
      <c r="BL227" s="47"/>
      <c r="BM227" s="47">
        <f t="shared" ref="BM227:BM232" si="323">SUM(BE227:BL227)</f>
        <v>0</v>
      </c>
      <c r="BN227" s="47">
        <f t="shared" si="306"/>
        <v>0</v>
      </c>
      <c r="BO227" s="47"/>
      <c r="BP227" s="47"/>
      <c r="BQ227" s="47"/>
      <c r="BR227" s="47"/>
      <c r="BS227" s="47"/>
      <c r="BT227" s="47"/>
      <c r="BU227" s="47"/>
      <c r="BV227" s="47"/>
      <c r="BW227" s="47">
        <f t="shared" ref="BW227:BW232" si="324">SUM(BO227:BV227)</f>
        <v>0</v>
      </c>
      <c r="BX227" s="47">
        <f t="shared" si="307"/>
        <v>0</v>
      </c>
      <c r="BY227" s="47"/>
      <c r="BZ227" s="47"/>
      <c r="CA227" s="47"/>
      <c r="CB227" s="47"/>
      <c r="CC227" s="47"/>
      <c r="CD227" s="47"/>
      <c r="CE227" s="47"/>
      <c r="CF227" s="47"/>
      <c r="CG227" s="47">
        <f t="shared" ref="CG227:CG232" si="325">SUM(BY227:CF227)</f>
        <v>0</v>
      </c>
      <c r="CH227" s="47">
        <f t="shared" si="308"/>
        <v>0</v>
      </c>
      <c r="CI227" s="47">
        <f t="shared" ref="CI227:CI232" si="326">CG227+BW227+BM227+BC227</f>
        <v>3605000000</v>
      </c>
      <c r="CJ227" s="47">
        <f t="shared" si="309"/>
        <v>0</v>
      </c>
    </row>
    <row r="228" spans="1:88" s="48" customFormat="1" ht="67.5" customHeight="1" x14ac:dyDescent="0.25">
      <c r="A228" s="30" t="s">
        <v>1558</v>
      </c>
      <c r="B228" s="19" t="s">
        <v>115</v>
      </c>
      <c r="C228" s="183" t="s">
        <v>116</v>
      </c>
      <c r="D228" s="19" t="s">
        <v>375</v>
      </c>
      <c r="E228" s="19" t="s">
        <v>1544</v>
      </c>
      <c r="F228" s="23" t="s">
        <v>1545</v>
      </c>
      <c r="G228" s="22" t="s">
        <v>1546</v>
      </c>
      <c r="H228" s="22" t="s">
        <v>1547</v>
      </c>
      <c r="I228" s="22" t="s">
        <v>1559</v>
      </c>
      <c r="J228" s="22" t="s">
        <v>1549</v>
      </c>
      <c r="K228" s="134">
        <v>32.1</v>
      </c>
      <c r="L228" s="24" t="s">
        <v>95</v>
      </c>
      <c r="M228" s="42" t="s">
        <v>1550</v>
      </c>
      <c r="N228" s="21">
        <v>40</v>
      </c>
      <c r="O228" s="21" t="s">
        <v>573</v>
      </c>
      <c r="P228" s="42" t="s">
        <v>433</v>
      </c>
      <c r="Q228" s="21" t="s">
        <v>1551</v>
      </c>
      <c r="R228" s="21">
        <v>4001</v>
      </c>
      <c r="S228" s="21" t="s">
        <v>1560</v>
      </c>
      <c r="T228" s="21" t="s">
        <v>1561</v>
      </c>
      <c r="U228" s="21">
        <v>4001049</v>
      </c>
      <c r="V228" s="21">
        <v>4001049</v>
      </c>
      <c r="W228" s="103" t="s">
        <v>1562</v>
      </c>
      <c r="X228" s="103" t="s">
        <v>1563</v>
      </c>
      <c r="Y228" s="103" t="s">
        <v>627</v>
      </c>
      <c r="Z228" s="24" t="s">
        <v>1564</v>
      </c>
      <c r="AA228" s="103">
        <v>400104900</v>
      </c>
      <c r="AB228" s="103">
        <v>400104900</v>
      </c>
      <c r="AC228" s="113"/>
      <c r="AD228" s="24" t="s">
        <v>104</v>
      </c>
      <c r="AE228" s="108"/>
      <c r="AF228" s="108" t="s">
        <v>2432</v>
      </c>
      <c r="AG228" s="103" t="s">
        <v>1565</v>
      </c>
      <c r="AH228" s="103"/>
      <c r="AI228" s="103"/>
      <c r="AJ228" s="103" t="s">
        <v>107</v>
      </c>
      <c r="AK228" s="103" t="s">
        <v>2456</v>
      </c>
      <c r="AL228" s="103">
        <v>150</v>
      </c>
      <c r="AM228" s="21" t="s">
        <v>108</v>
      </c>
      <c r="AN228" s="108" t="s">
        <v>1557</v>
      </c>
      <c r="AO228" s="109" t="s">
        <v>137</v>
      </c>
      <c r="AP228" s="24" t="s">
        <v>138</v>
      </c>
      <c r="AQ228" s="110">
        <v>150</v>
      </c>
      <c r="AR228" s="110">
        <v>0</v>
      </c>
      <c r="AS228" s="110">
        <v>0</v>
      </c>
      <c r="AT228" s="132">
        <v>0</v>
      </c>
      <c r="AU228" s="133"/>
      <c r="AV228" s="133"/>
      <c r="AW228" s="133"/>
      <c r="AX228" s="133"/>
      <c r="AY228" s="133"/>
      <c r="AZ228" s="133"/>
      <c r="BA228" s="133">
        <v>1965000000</v>
      </c>
      <c r="BB228" s="133"/>
      <c r="BC228" s="133">
        <f t="shared" si="322"/>
        <v>1965000000</v>
      </c>
      <c r="BD228" s="133">
        <f t="shared" si="305"/>
        <v>0</v>
      </c>
      <c r="BE228" s="47"/>
      <c r="BF228" s="47"/>
      <c r="BG228" s="47"/>
      <c r="BH228" s="47"/>
      <c r="BI228" s="47"/>
      <c r="BJ228" s="47"/>
      <c r="BK228" s="47"/>
      <c r="BL228" s="47"/>
      <c r="BM228" s="47">
        <f t="shared" si="323"/>
        <v>0</v>
      </c>
      <c r="BN228" s="47">
        <f t="shared" si="306"/>
        <v>0</v>
      </c>
      <c r="BO228" s="47"/>
      <c r="BP228" s="47"/>
      <c r="BQ228" s="47"/>
      <c r="BR228" s="47"/>
      <c r="BS228" s="47"/>
      <c r="BT228" s="47"/>
      <c r="BU228" s="47"/>
      <c r="BV228" s="47"/>
      <c r="BW228" s="47">
        <f t="shared" si="324"/>
        <v>0</v>
      </c>
      <c r="BX228" s="47">
        <f t="shared" si="307"/>
        <v>0</v>
      </c>
      <c r="BY228" s="47"/>
      <c r="BZ228" s="47"/>
      <c r="CA228" s="47"/>
      <c r="CB228" s="47"/>
      <c r="CC228" s="47"/>
      <c r="CD228" s="47"/>
      <c r="CE228" s="47"/>
      <c r="CF228" s="47"/>
      <c r="CG228" s="47">
        <f t="shared" si="325"/>
        <v>0</v>
      </c>
      <c r="CH228" s="47">
        <f t="shared" si="308"/>
        <v>0</v>
      </c>
      <c r="CI228" s="47">
        <f t="shared" si="326"/>
        <v>1965000000</v>
      </c>
      <c r="CJ228" s="47">
        <f t="shared" si="309"/>
        <v>0</v>
      </c>
    </row>
    <row r="229" spans="1:88" s="48" customFormat="1" ht="67.5" customHeight="1" x14ac:dyDescent="0.25">
      <c r="A229" s="30" t="s">
        <v>1566</v>
      </c>
      <c r="B229" s="19" t="s">
        <v>115</v>
      </c>
      <c r="C229" s="183" t="s">
        <v>116</v>
      </c>
      <c r="D229" s="19" t="s">
        <v>375</v>
      </c>
      <c r="E229" s="19" t="s">
        <v>1544</v>
      </c>
      <c r="F229" s="23" t="s">
        <v>1545</v>
      </c>
      <c r="G229" s="22" t="s">
        <v>1546</v>
      </c>
      <c r="H229" s="22" t="s">
        <v>1547</v>
      </c>
      <c r="I229" s="22" t="s">
        <v>1559</v>
      </c>
      <c r="J229" s="22" t="s">
        <v>1549</v>
      </c>
      <c r="K229" s="134">
        <v>32.1</v>
      </c>
      <c r="L229" s="24" t="s">
        <v>95</v>
      </c>
      <c r="M229" s="42" t="s">
        <v>1550</v>
      </c>
      <c r="N229" s="21">
        <v>40</v>
      </c>
      <c r="O229" s="21" t="s">
        <v>573</v>
      </c>
      <c r="P229" s="42" t="s">
        <v>433</v>
      </c>
      <c r="Q229" s="21" t="s">
        <v>1551</v>
      </c>
      <c r="R229" s="21">
        <v>4001</v>
      </c>
      <c r="S229" s="21" t="s">
        <v>1560</v>
      </c>
      <c r="T229" s="21" t="s">
        <v>1567</v>
      </c>
      <c r="U229" s="21">
        <v>4001030</v>
      </c>
      <c r="V229" s="21">
        <v>4001030</v>
      </c>
      <c r="W229" s="103" t="s">
        <v>1568</v>
      </c>
      <c r="X229" s="103" t="s">
        <v>1569</v>
      </c>
      <c r="Y229" s="103" t="s">
        <v>1013</v>
      </c>
      <c r="Z229" s="24" t="s">
        <v>1570</v>
      </c>
      <c r="AA229" s="103">
        <v>400103000</v>
      </c>
      <c r="AB229" s="103">
        <v>400103000</v>
      </c>
      <c r="AC229" s="113"/>
      <c r="AD229" s="24" t="s">
        <v>104</v>
      </c>
      <c r="AE229" s="108" t="s">
        <v>1571</v>
      </c>
      <c r="AF229" s="108"/>
      <c r="AG229" s="103" t="s">
        <v>1572</v>
      </c>
      <c r="AH229" s="103"/>
      <c r="AI229" s="103"/>
      <c r="AJ229" s="103" t="s">
        <v>107</v>
      </c>
      <c r="AK229" s="103" t="s">
        <v>2456</v>
      </c>
      <c r="AL229" s="103">
        <v>1</v>
      </c>
      <c r="AM229" s="21" t="s">
        <v>108</v>
      </c>
      <c r="AN229" s="108" t="s">
        <v>1557</v>
      </c>
      <c r="AO229" s="109"/>
      <c r="AP229" s="24" t="s">
        <v>110</v>
      </c>
      <c r="AQ229" s="110">
        <v>0</v>
      </c>
      <c r="AR229" s="110">
        <v>0</v>
      </c>
      <c r="AS229" s="110">
        <v>1</v>
      </c>
      <c r="AT229" s="132">
        <v>0</v>
      </c>
      <c r="AU229" s="133"/>
      <c r="AV229" s="133"/>
      <c r="AW229" s="133"/>
      <c r="AX229" s="133"/>
      <c r="AY229" s="133"/>
      <c r="AZ229" s="133"/>
      <c r="BA229" s="35"/>
      <c r="BB229" s="133"/>
      <c r="BC229" s="133">
        <f t="shared" si="322"/>
        <v>0</v>
      </c>
      <c r="BD229" s="133">
        <f t="shared" si="305"/>
        <v>0</v>
      </c>
      <c r="BE229" s="47"/>
      <c r="BF229" s="47"/>
      <c r="BG229" s="47"/>
      <c r="BH229" s="47"/>
      <c r="BI229" s="47"/>
      <c r="BJ229" s="47"/>
      <c r="BK229" s="47"/>
      <c r="BL229" s="47"/>
      <c r="BM229" s="47">
        <f t="shared" si="323"/>
        <v>0</v>
      </c>
      <c r="BN229" s="47">
        <f t="shared" si="306"/>
        <v>0</v>
      </c>
      <c r="BO229" s="47">
        <v>300000000</v>
      </c>
      <c r="BP229" s="47"/>
      <c r="BQ229" s="47"/>
      <c r="BR229" s="47"/>
      <c r="BS229" s="47"/>
      <c r="BT229" s="47"/>
      <c r="BU229" s="47"/>
      <c r="BV229" s="47"/>
      <c r="BW229" s="47">
        <f t="shared" si="324"/>
        <v>300000000</v>
      </c>
      <c r="BX229" s="47">
        <f t="shared" si="307"/>
        <v>300000000</v>
      </c>
      <c r="BY229" s="47"/>
      <c r="BZ229" s="47"/>
      <c r="CA229" s="47"/>
      <c r="CB229" s="47"/>
      <c r="CC229" s="47"/>
      <c r="CD229" s="47"/>
      <c r="CE229" s="47"/>
      <c r="CF229" s="47"/>
      <c r="CG229" s="47">
        <f t="shared" si="325"/>
        <v>0</v>
      </c>
      <c r="CH229" s="47">
        <f t="shared" si="308"/>
        <v>0</v>
      </c>
      <c r="CI229" s="47">
        <f t="shared" si="326"/>
        <v>300000000</v>
      </c>
      <c r="CJ229" s="47">
        <f t="shared" si="309"/>
        <v>300000000</v>
      </c>
    </row>
    <row r="230" spans="1:88" s="48" customFormat="1" ht="67.5" customHeight="1" x14ac:dyDescent="0.25">
      <c r="A230" s="30" t="s">
        <v>1573</v>
      </c>
      <c r="B230" s="19" t="s">
        <v>115</v>
      </c>
      <c r="C230" s="183" t="s">
        <v>116</v>
      </c>
      <c r="D230" s="19" t="s">
        <v>375</v>
      </c>
      <c r="E230" s="19" t="s">
        <v>1544</v>
      </c>
      <c r="F230" s="23" t="s">
        <v>1545</v>
      </c>
      <c r="G230" s="22" t="s">
        <v>1546</v>
      </c>
      <c r="H230" s="22" t="s">
        <v>1547</v>
      </c>
      <c r="I230" s="22" t="s">
        <v>1574</v>
      </c>
      <c r="J230" s="22" t="s">
        <v>1549</v>
      </c>
      <c r="K230" s="134">
        <v>32.1</v>
      </c>
      <c r="L230" s="24" t="s">
        <v>95</v>
      </c>
      <c r="M230" s="42" t="s">
        <v>1550</v>
      </c>
      <c r="N230" s="21">
        <v>40</v>
      </c>
      <c r="O230" s="21" t="s">
        <v>573</v>
      </c>
      <c r="P230" s="42" t="s">
        <v>433</v>
      </c>
      <c r="Q230" s="21" t="s">
        <v>1551</v>
      </c>
      <c r="R230" s="21">
        <v>4001</v>
      </c>
      <c r="S230" s="21" t="s">
        <v>1560</v>
      </c>
      <c r="T230" s="21" t="s">
        <v>1575</v>
      </c>
      <c r="U230" s="21">
        <v>4001001</v>
      </c>
      <c r="V230" s="21">
        <v>4001001</v>
      </c>
      <c r="W230" s="103" t="s">
        <v>1576</v>
      </c>
      <c r="X230" s="103" t="s">
        <v>145</v>
      </c>
      <c r="Y230" s="103" t="s">
        <v>1577</v>
      </c>
      <c r="Z230" s="24" t="s">
        <v>1578</v>
      </c>
      <c r="AA230" s="103">
        <v>400100101</v>
      </c>
      <c r="AB230" s="103">
        <v>400100101</v>
      </c>
      <c r="AC230" s="113">
        <v>400100100</v>
      </c>
      <c r="AD230" s="24" t="s">
        <v>104</v>
      </c>
      <c r="AE230" s="108" t="s">
        <v>1579</v>
      </c>
      <c r="AF230" s="108"/>
      <c r="AG230" s="103" t="s">
        <v>1580</v>
      </c>
      <c r="AH230" s="103"/>
      <c r="AI230" s="103" t="s">
        <v>2469</v>
      </c>
      <c r="AJ230" s="103" t="s">
        <v>107</v>
      </c>
      <c r="AK230" s="103" t="s">
        <v>2456</v>
      </c>
      <c r="AL230" s="103">
        <v>4</v>
      </c>
      <c r="AM230" s="21" t="s">
        <v>108</v>
      </c>
      <c r="AN230" s="108" t="s">
        <v>1557</v>
      </c>
      <c r="AO230" s="109"/>
      <c r="AP230" s="24" t="s">
        <v>110</v>
      </c>
      <c r="AQ230" s="110">
        <v>1</v>
      </c>
      <c r="AR230" s="110">
        <v>1</v>
      </c>
      <c r="AS230" s="110">
        <v>1</v>
      </c>
      <c r="AT230" s="132">
        <v>1</v>
      </c>
      <c r="AU230" s="133">
        <v>868800000</v>
      </c>
      <c r="AV230" s="133"/>
      <c r="AW230" s="133"/>
      <c r="AX230" s="133"/>
      <c r="AY230" s="133"/>
      <c r="AZ230" s="133"/>
      <c r="BA230" s="133"/>
      <c r="BB230" s="133"/>
      <c r="BC230" s="133">
        <f t="shared" si="322"/>
        <v>868800000</v>
      </c>
      <c r="BD230" s="133">
        <f t="shared" si="305"/>
        <v>868800000</v>
      </c>
      <c r="BE230" s="47">
        <v>437455590</v>
      </c>
      <c r="BF230" s="47"/>
      <c r="BG230" s="47"/>
      <c r="BH230" s="47"/>
      <c r="BI230" s="47"/>
      <c r="BJ230" s="47"/>
      <c r="BK230" s="47"/>
      <c r="BL230" s="47"/>
      <c r="BM230" s="47">
        <f t="shared" si="323"/>
        <v>437455590</v>
      </c>
      <c r="BN230" s="47">
        <f t="shared" si="306"/>
        <v>437455590</v>
      </c>
      <c r="BO230" s="47">
        <v>480000000</v>
      </c>
      <c r="BP230" s="47"/>
      <c r="BQ230" s="47"/>
      <c r="BR230" s="47"/>
      <c r="BS230" s="47"/>
      <c r="BT230" s="47"/>
      <c r="BU230" s="47"/>
      <c r="BV230" s="47"/>
      <c r="BW230" s="47">
        <f t="shared" si="324"/>
        <v>480000000</v>
      </c>
      <c r="BX230" s="47">
        <f t="shared" si="307"/>
        <v>480000000</v>
      </c>
      <c r="BY230" s="47">
        <v>500000000</v>
      </c>
      <c r="BZ230" s="47"/>
      <c r="CA230" s="47"/>
      <c r="CB230" s="47"/>
      <c r="CC230" s="47"/>
      <c r="CD230" s="47"/>
      <c r="CE230" s="47"/>
      <c r="CF230" s="47"/>
      <c r="CG230" s="47">
        <f t="shared" si="325"/>
        <v>500000000</v>
      </c>
      <c r="CH230" s="47">
        <f t="shared" si="308"/>
        <v>500000000</v>
      </c>
      <c r="CI230" s="47">
        <f t="shared" si="326"/>
        <v>2286255590</v>
      </c>
      <c r="CJ230" s="47">
        <f t="shared" si="309"/>
        <v>2286255590</v>
      </c>
    </row>
    <row r="231" spans="1:88" s="79" customFormat="1" ht="63.75" customHeight="1" x14ac:dyDescent="0.25">
      <c r="A231" s="19" t="s">
        <v>1581</v>
      </c>
      <c r="B231" s="19" t="s">
        <v>115</v>
      </c>
      <c r="C231" s="20" t="s">
        <v>116</v>
      </c>
      <c r="D231" s="19" t="s">
        <v>375</v>
      </c>
      <c r="E231" s="19" t="s">
        <v>1544</v>
      </c>
      <c r="F231" s="23" t="s">
        <v>1545</v>
      </c>
      <c r="G231" s="22" t="s">
        <v>1546</v>
      </c>
      <c r="H231" s="22" t="s">
        <v>1547</v>
      </c>
      <c r="I231" s="22" t="s">
        <v>1582</v>
      </c>
      <c r="J231" s="22" t="s">
        <v>1583</v>
      </c>
      <c r="K231" s="134" t="s">
        <v>1584</v>
      </c>
      <c r="L231" s="21" t="s">
        <v>95</v>
      </c>
      <c r="M231" s="42" t="s">
        <v>1585</v>
      </c>
      <c r="N231" s="21">
        <v>40</v>
      </c>
      <c r="O231" s="21" t="s">
        <v>573</v>
      </c>
      <c r="P231" s="42" t="s">
        <v>433</v>
      </c>
      <c r="Q231" s="21" t="s">
        <v>1551</v>
      </c>
      <c r="R231" s="21">
        <v>4001</v>
      </c>
      <c r="S231" s="21" t="s">
        <v>1552</v>
      </c>
      <c r="T231" s="21" t="s">
        <v>1586</v>
      </c>
      <c r="U231" s="21">
        <v>4001032</v>
      </c>
      <c r="V231" s="21">
        <v>4001032</v>
      </c>
      <c r="W231" s="103" t="s">
        <v>1587</v>
      </c>
      <c r="X231" s="103" t="s">
        <v>1588</v>
      </c>
      <c r="Y231" s="103" t="s">
        <v>1589</v>
      </c>
      <c r="Z231" s="21" t="s">
        <v>1590</v>
      </c>
      <c r="AA231" s="103">
        <v>400103200</v>
      </c>
      <c r="AB231" s="103">
        <v>400103200</v>
      </c>
      <c r="AC231" s="113"/>
      <c r="AD231" s="24" t="s">
        <v>104</v>
      </c>
      <c r="AE231" s="108" t="s">
        <v>1591</v>
      </c>
      <c r="AF231" s="108" t="s">
        <v>2433</v>
      </c>
      <c r="AG231" s="103" t="s">
        <v>1592</v>
      </c>
      <c r="AH231" s="103"/>
      <c r="AI231" s="103"/>
      <c r="AJ231" s="103" t="s">
        <v>107</v>
      </c>
      <c r="AK231" s="103" t="s">
        <v>2456</v>
      </c>
      <c r="AL231" s="103">
        <v>600</v>
      </c>
      <c r="AM231" s="21" t="s">
        <v>108</v>
      </c>
      <c r="AN231" s="108" t="s">
        <v>1557</v>
      </c>
      <c r="AO231" s="109" t="s">
        <v>137</v>
      </c>
      <c r="AP231" s="24" t="s">
        <v>332</v>
      </c>
      <c r="AQ231" s="110">
        <v>0</v>
      </c>
      <c r="AR231" s="110">
        <v>300</v>
      </c>
      <c r="AS231" s="110">
        <v>100</v>
      </c>
      <c r="AT231" s="110">
        <v>200</v>
      </c>
      <c r="AU231" s="135"/>
      <c r="AV231" s="135"/>
      <c r="AW231" s="135"/>
      <c r="AX231" s="135"/>
      <c r="AY231" s="135"/>
      <c r="AZ231" s="135"/>
      <c r="BA231" s="135"/>
      <c r="BB231" s="135"/>
      <c r="BC231" s="135">
        <f t="shared" si="322"/>
        <v>0</v>
      </c>
      <c r="BD231" s="135">
        <f t="shared" si="305"/>
        <v>0</v>
      </c>
      <c r="BE231" s="26">
        <v>466096410</v>
      </c>
      <c r="BF231" s="26"/>
      <c r="BG231" s="26"/>
      <c r="BH231" s="26"/>
      <c r="BI231" s="26"/>
      <c r="BJ231" s="26">
        <v>17854200000</v>
      </c>
      <c r="BK231" s="26">
        <v>7700000000</v>
      </c>
      <c r="BL231" s="26"/>
      <c r="BM231" s="26">
        <f t="shared" si="323"/>
        <v>26020296410</v>
      </c>
      <c r="BN231" s="26">
        <f t="shared" si="306"/>
        <v>18320296410</v>
      </c>
      <c r="BO231" s="26">
        <v>159694080</v>
      </c>
      <c r="BP231" s="26"/>
      <c r="BQ231" s="26"/>
      <c r="BR231" s="26"/>
      <c r="BS231" s="26"/>
      <c r="BT231" s="26"/>
      <c r="BU231" s="26"/>
      <c r="BV231" s="26"/>
      <c r="BW231" s="26">
        <f t="shared" si="324"/>
        <v>159694080</v>
      </c>
      <c r="BX231" s="26">
        <f t="shared" si="307"/>
        <v>159694080</v>
      </c>
      <c r="BY231" s="26">
        <v>477281843.20000005</v>
      </c>
      <c r="BZ231" s="26"/>
      <c r="CA231" s="26"/>
      <c r="CB231" s="26"/>
      <c r="CC231" s="26"/>
      <c r="CD231" s="26"/>
      <c r="CE231" s="26"/>
      <c r="CF231" s="26"/>
      <c r="CG231" s="26">
        <f t="shared" si="325"/>
        <v>477281843.20000005</v>
      </c>
      <c r="CH231" s="26">
        <f t="shared" si="308"/>
        <v>477281843.20000005</v>
      </c>
      <c r="CI231" s="26">
        <f t="shared" si="326"/>
        <v>26657272333.200001</v>
      </c>
      <c r="CJ231" s="26">
        <f t="shared" si="309"/>
        <v>18957272333.200001</v>
      </c>
    </row>
    <row r="232" spans="1:88" s="41" customFormat="1" ht="20.25" customHeight="1" x14ac:dyDescent="0.25">
      <c r="A232" s="84"/>
      <c r="B232" s="84"/>
      <c r="C232" s="84"/>
      <c r="D232" s="84"/>
      <c r="E232" s="84"/>
      <c r="F232" s="84"/>
      <c r="G232" s="223"/>
      <c r="H232" s="223"/>
      <c r="I232" s="223"/>
      <c r="J232" s="223"/>
      <c r="K232" s="84"/>
      <c r="L232" s="84"/>
      <c r="M232" s="84"/>
      <c r="N232" s="84"/>
      <c r="O232" s="84"/>
      <c r="P232" s="84"/>
      <c r="Q232" s="84"/>
      <c r="R232" s="84"/>
      <c r="S232" s="84"/>
      <c r="T232" s="84"/>
      <c r="U232" s="84"/>
      <c r="V232" s="84"/>
      <c r="W232" s="84"/>
      <c r="X232" s="84"/>
      <c r="Y232" s="84"/>
      <c r="Z232" s="84"/>
      <c r="AA232" s="84"/>
      <c r="AB232" s="84"/>
      <c r="AC232" s="84"/>
      <c r="AD232" s="84"/>
      <c r="AE232" s="223"/>
      <c r="AF232" s="223"/>
      <c r="AG232" s="84"/>
      <c r="AH232" s="84"/>
      <c r="AI232" s="84"/>
      <c r="AJ232" s="84"/>
      <c r="AK232" s="84"/>
      <c r="AL232" s="84"/>
      <c r="AM232" s="84"/>
      <c r="AN232" s="223"/>
      <c r="AO232" s="84"/>
      <c r="AP232" s="84"/>
      <c r="AQ232" s="84"/>
      <c r="AR232" s="84"/>
      <c r="AS232" s="84"/>
      <c r="AT232" s="84"/>
      <c r="AU232" s="87"/>
      <c r="AV232" s="87"/>
      <c r="AW232" s="87"/>
      <c r="AX232" s="87"/>
      <c r="AY232" s="87"/>
      <c r="AZ232" s="87"/>
      <c r="BA232" s="87"/>
      <c r="BB232" s="87"/>
      <c r="BC232" s="87">
        <f t="shared" si="322"/>
        <v>0</v>
      </c>
      <c r="BD232" s="87">
        <f t="shared" si="305"/>
        <v>0</v>
      </c>
      <c r="BE232" s="87"/>
      <c r="BF232" s="87"/>
      <c r="BG232" s="87"/>
      <c r="BH232" s="87"/>
      <c r="BI232" s="87"/>
      <c r="BJ232" s="87"/>
      <c r="BK232" s="87"/>
      <c r="BL232" s="87"/>
      <c r="BM232" s="87">
        <f t="shared" si="323"/>
        <v>0</v>
      </c>
      <c r="BN232" s="87">
        <f t="shared" si="306"/>
        <v>0</v>
      </c>
      <c r="BO232" s="87"/>
      <c r="BP232" s="87"/>
      <c r="BQ232" s="87"/>
      <c r="BR232" s="87"/>
      <c r="BS232" s="87"/>
      <c r="BT232" s="87"/>
      <c r="BU232" s="87"/>
      <c r="BV232" s="87"/>
      <c r="BW232" s="87">
        <f t="shared" si="324"/>
        <v>0</v>
      </c>
      <c r="BX232" s="87">
        <f t="shared" si="307"/>
        <v>0</v>
      </c>
      <c r="BY232" s="87"/>
      <c r="BZ232" s="87"/>
      <c r="CA232" s="87"/>
      <c r="CB232" s="87"/>
      <c r="CC232" s="87"/>
      <c r="CD232" s="87"/>
      <c r="CE232" s="87"/>
      <c r="CF232" s="87"/>
      <c r="CG232" s="87">
        <f t="shared" si="325"/>
        <v>0</v>
      </c>
      <c r="CH232" s="87">
        <f t="shared" si="308"/>
        <v>0</v>
      </c>
      <c r="CI232" s="87">
        <f t="shared" si="326"/>
        <v>0</v>
      </c>
      <c r="CJ232" s="87">
        <f t="shared" si="309"/>
        <v>0</v>
      </c>
    </row>
    <row r="233" spans="1:88" s="37" customFormat="1" ht="20.25" customHeight="1" x14ac:dyDescent="0.25">
      <c r="A233" s="56"/>
      <c r="B233" s="56"/>
      <c r="C233" s="56"/>
      <c r="D233" s="224"/>
      <c r="E233" s="224"/>
      <c r="F233" s="56"/>
      <c r="G233" s="225"/>
      <c r="H233" s="225"/>
      <c r="I233" s="225"/>
      <c r="J233" s="225"/>
      <c r="K233" s="56"/>
      <c r="L233" s="56"/>
      <c r="M233" s="56"/>
      <c r="N233" s="56"/>
      <c r="O233" s="56"/>
      <c r="P233" s="56"/>
      <c r="Q233" s="56"/>
      <c r="R233" s="56"/>
      <c r="S233" s="56"/>
      <c r="T233" s="56"/>
      <c r="U233" s="56"/>
      <c r="V233" s="56"/>
      <c r="W233" s="56"/>
      <c r="X233" s="56"/>
      <c r="Y233" s="56"/>
      <c r="Z233" s="56"/>
      <c r="AA233" s="56"/>
      <c r="AB233" s="56"/>
      <c r="AC233" s="56"/>
      <c r="AD233" s="56"/>
      <c r="AE233" s="225"/>
      <c r="AF233" s="225"/>
      <c r="AG233" s="56"/>
      <c r="AH233" s="56"/>
      <c r="AI233" s="56"/>
      <c r="AJ233" s="56"/>
      <c r="AK233" s="56"/>
      <c r="AL233" s="56"/>
      <c r="AM233" s="56"/>
      <c r="AN233" s="225"/>
      <c r="AO233" s="56"/>
      <c r="AP233" s="56"/>
      <c r="AQ233" s="56"/>
      <c r="AR233" s="56"/>
      <c r="AS233" s="56"/>
      <c r="AT233" s="56"/>
      <c r="AU233" s="59">
        <f t="shared" ref="AU233:BC233" si="327">AU234</f>
        <v>611036501.05999994</v>
      </c>
      <c r="AV233" s="59">
        <f t="shared" si="327"/>
        <v>0</v>
      </c>
      <c r="AW233" s="59">
        <f t="shared" si="327"/>
        <v>0</v>
      </c>
      <c r="AX233" s="59">
        <f t="shared" si="327"/>
        <v>4049557240.3699999</v>
      </c>
      <c r="AY233" s="59">
        <f t="shared" si="327"/>
        <v>0</v>
      </c>
      <c r="AZ233" s="59">
        <f t="shared" si="327"/>
        <v>0</v>
      </c>
      <c r="BA233" s="59">
        <f t="shared" si="327"/>
        <v>12000000000</v>
      </c>
      <c r="BB233" s="59">
        <f t="shared" si="327"/>
        <v>0</v>
      </c>
      <c r="BC233" s="59">
        <f t="shared" si="327"/>
        <v>16660593741.43</v>
      </c>
      <c r="BD233" s="59">
        <f t="shared" si="305"/>
        <v>4660593741.4300003</v>
      </c>
      <c r="BE233" s="59">
        <f t="shared" ref="BE233:BM233" si="328">BE234</f>
        <v>427960000</v>
      </c>
      <c r="BF233" s="59">
        <f t="shared" si="328"/>
        <v>0</v>
      </c>
      <c r="BG233" s="59">
        <f t="shared" si="328"/>
        <v>0</v>
      </c>
      <c r="BH233" s="59">
        <f t="shared" si="328"/>
        <v>5250500000</v>
      </c>
      <c r="BI233" s="59">
        <f t="shared" si="328"/>
        <v>0</v>
      </c>
      <c r="BJ233" s="59">
        <f t="shared" si="328"/>
        <v>0</v>
      </c>
      <c r="BK233" s="59">
        <f t="shared" si="328"/>
        <v>6000000000</v>
      </c>
      <c r="BL233" s="59">
        <f t="shared" si="328"/>
        <v>0</v>
      </c>
      <c r="BM233" s="59">
        <f t="shared" si="328"/>
        <v>11678460000</v>
      </c>
      <c r="BN233" s="59">
        <f t="shared" si="306"/>
        <v>5678460000</v>
      </c>
      <c r="BO233" s="59">
        <f t="shared" ref="BO233:BW233" si="329">BO234</f>
        <v>384080000</v>
      </c>
      <c r="BP233" s="59">
        <f t="shared" si="329"/>
        <v>0</v>
      </c>
      <c r="BQ233" s="59">
        <f t="shared" si="329"/>
        <v>0</v>
      </c>
      <c r="BR233" s="59">
        <f t="shared" si="329"/>
        <v>4880000000</v>
      </c>
      <c r="BS233" s="59">
        <f t="shared" si="329"/>
        <v>0</v>
      </c>
      <c r="BT233" s="59">
        <f t="shared" si="329"/>
        <v>0</v>
      </c>
      <c r="BU233" s="59">
        <f t="shared" si="329"/>
        <v>8350000000</v>
      </c>
      <c r="BV233" s="59">
        <f t="shared" si="329"/>
        <v>0</v>
      </c>
      <c r="BW233" s="59">
        <f t="shared" si="329"/>
        <v>13614080000</v>
      </c>
      <c r="BX233" s="59">
        <f t="shared" si="307"/>
        <v>5264080000</v>
      </c>
      <c r="BY233" s="59">
        <f t="shared" ref="BY233:CG233" si="330">BY234</f>
        <v>345310000</v>
      </c>
      <c r="BZ233" s="59">
        <f t="shared" si="330"/>
        <v>0</v>
      </c>
      <c r="CA233" s="59">
        <f t="shared" si="330"/>
        <v>0</v>
      </c>
      <c r="CB233" s="59">
        <f t="shared" si="330"/>
        <v>1150000000</v>
      </c>
      <c r="CC233" s="59">
        <f t="shared" si="330"/>
        <v>0</v>
      </c>
      <c r="CD233" s="59">
        <f t="shared" si="330"/>
        <v>0</v>
      </c>
      <c r="CE233" s="59">
        <f t="shared" si="330"/>
        <v>3000000000</v>
      </c>
      <c r="CF233" s="59">
        <f t="shared" si="330"/>
        <v>0</v>
      </c>
      <c r="CG233" s="59">
        <f t="shared" si="330"/>
        <v>4495310000</v>
      </c>
      <c r="CH233" s="59">
        <f t="shared" si="308"/>
        <v>1495310000</v>
      </c>
      <c r="CI233" s="59">
        <f>CI234</f>
        <v>46448443741.429993</v>
      </c>
      <c r="CJ233" s="59">
        <f t="shared" si="309"/>
        <v>17098443741.429993</v>
      </c>
    </row>
    <row r="234" spans="1:88" s="38" customFormat="1" ht="20.25" customHeight="1" x14ac:dyDescent="0.25">
      <c r="A234" s="63"/>
      <c r="B234" s="63"/>
      <c r="C234" s="63"/>
      <c r="D234" s="63"/>
      <c r="E234" s="63"/>
      <c r="F234" s="63"/>
      <c r="G234" s="226"/>
      <c r="H234" s="226"/>
      <c r="I234" s="226"/>
      <c r="J234" s="226"/>
      <c r="K234" s="63"/>
      <c r="L234" s="63"/>
      <c r="M234" s="63"/>
      <c r="N234" s="63"/>
      <c r="O234" s="63"/>
      <c r="P234" s="63"/>
      <c r="Q234" s="63"/>
      <c r="R234" s="63">
        <v>4003</v>
      </c>
      <c r="S234" s="63"/>
      <c r="T234" s="63"/>
      <c r="U234" s="63"/>
      <c r="V234" s="63"/>
      <c r="W234" s="63"/>
      <c r="X234" s="63"/>
      <c r="Y234" s="63"/>
      <c r="Z234" s="63"/>
      <c r="AA234" s="63"/>
      <c r="AB234" s="63"/>
      <c r="AC234" s="63"/>
      <c r="AD234" s="63"/>
      <c r="AE234" s="226"/>
      <c r="AF234" s="226"/>
      <c r="AG234" s="63"/>
      <c r="AH234" s="63"/>
      <c r="AI234" s="63"/>
      <c r="AJ234" s="63"/>
      <c r="AK234" s="63"/>
      <c r="AL234" s="63"/>
      <c r="AM234" s="63"/>
      <c r="AN234" s="226"/>
      <c r="AO234" s="63"/>
      <c r="AP234" s="63"/>
      <c r="AQ234" s="63"/>
      <c r="AR234" s="63"/>
      <c r="AS234" s="63"/>
      <c r="AT234" s="63"/>
      <c r="AU234" s="65">
        <f t="shared" ref="AU234:BC234" si="331">SUM(AU235:AU244)</f>
        <v>611036501.05999994</v>
      </c>
      <c r="AV234" s="65">
        <f t="shared" si="331"/>
        <v>0</v>
      </c>
      <c r="AW234" s="65">
        <f t="shared" si="331"/>
        <v>0</v>
      </c>
      <c r="AX234" s="65">
        <f t="shared" si="331"/>
        <v>4049557240.3699999</v>
      </c>
      <c r="AY234" s="65">
        <f t="shared" si="331"/>
        <v>0</v>
      </c>
      <c r="AZ234" s="65">
        <f t="shared" si="331"/>
        <v>0</v>
      </c>
      <c r="BA234" s="65">
        <f t="shared" si="331"/>
        <v>12000000000</v>
      </c>
      <c r="BB234" s="65">
        <f t="shared" si="331"/>
        <v>0</v>
      </c>
      <c r="BC234" s="65">
        <f t="shared" si="331"/>
        <v>16660593741.43</v>
      </c>
      <c r="BD234" s="65">
        <f t="shared" si="305"/>
        <v>4660593741.4300003</v>
      </c>
      <c r="BE234" s="65">
        <f t="shared" ref="BE234:BM234" si="332">SUM(BE235:BE244)</f>
        <v>427960000</v>
      </c>
      <c r="BF234" s="65">
        <f t="shared" si="332"/>
        <v>0</v>
      </c>
      <c r="BG234" s="65">
        <f t="shared" si="332"/>
        <v>0</v>
      </c>
      <c r="BH234" s="65">
        <f t="shared" si="332"/>
        <v>5250500000</v>
      </c>
      <c r="BI234" s="65">
        <f t="shared" si="332"/>
        <v>0</v>
      </c>
      <c r="BJ234" s="65">
        <f t="shared" si="332"/>
        <v>0</v>
      </c>
      <c r="BK234" s="65">
        <f t="shared" si="332"/>
        <v>6000000000</v>
      </c>
      <c r="BL234" s="65">
        <f t="shared" si="332"/>
        <v>0</v>
      </c>
      <c r="BM234" s="65">
        <f t="shared" si="332"/>
        <v>11678460000</v>
      </c>
      <c r="BN234" s="65">
        <f t="shared" si="306"/>
        <v>5678460000</v>
      </c>
      <c r="BO234" s="65">
        <f t="shared" ref="BO234:BW234" si="333">SUM(BO235:BO244)</f>
        <v>384080000</v>
      </c>
      <c r="BP234" s="65">
        <f t="shared" si="333"/>
        <v>0</v>
      </c>
      <c r="BQ234" s="65">
        <f t="shared" si="333"/>
        <v>0</v>
      </c>
      <c r="BR234" s="65">
        <f t="shared" si="333"/>
        <v>4880000000</v>
      </c>
      <c r="BS234" s="65">
        <f t="shared" si="333"/>
        <v>0</v>
      </c>
      <c r="BT234" s="65">
        <f t="shared" si="333"/>
        <v>0</v>
      </c>
      <c r="BU234" s="65">
        <f t="shared" si="333"/>
        <v>8350000000</v>
      </c>
      <c r="BV234" s="65">
        <f t="shared" si="333"/>
        <v>0</v>
      </c>
      <c r="BW234" s="65">
        <f t="shared" si="333"/>
        <v>13614080000</v>
      </c>
      <c r="BX234" s="65">
        <f t="shared" si="307"/>
        <v>5264080000</v>
      </c>
      <c r="BY234" s="65">
        <f t="shared" ref="BY234:CG234" si="334">SUM(BY235:BY244)</f>
        <v>345310000</v>
      </c>
      <c r="BZ234" s="65">
        <f t="shared" si="334"/>
        <v>0</v>
      </c>
      <c r="CA234" s="65">
        <f t="shared" si="334"/>
        <v>0</v>
      </c>
      <c r="CB234" s="65">
        <f t="shared" si="334"/>
        <v>1150000000</v>
      </c>
      <c r="CC234" s="65">
        <f t="shared" si="334"/>
        <v>0</v>
      </c>
      <c r="CD234" s="65">
        <f t="shared" si="334"/>
        <v>0</v>
      </c>
      <c r="CE234" s="65">
        <f t="shared" si="334"/>
        <v>3000000000</v>
      </c>
      <c r="CF234" s="65">
        <f t="shared" si="334"/>
        <v>0</v>
      </c>
      <c r="CG234" s="65">
        <f t="shared" si="334"/>
        <v>4495310000</v>
      </c>
      <c r="CH234" s="65">
        <f t="shared" si="308"/>
        <v>1495310000</v>
      </c>
      <c r="CI234" s="65">
        <f>SUM(CI235:CI244)</f>
        <v>46448443741.429993</v>
      </c>
      <c r="CJ234" s="65">
        <f t="shared" si="309"/>
        <v>17098443741.429993</v>
      </c>
    </row>
    <row r="235" spans="1:88" s="48" customFormat="1" ht="67.5" customHeight="1" x14ac:dyDescent="0.25">
      <c r="A235" s="30" t="s">
        <v>1593</v>
      </c>
      <c r="B235" s="19" t="s">
        <v>115</v>
      </c>
      <c r="C235" s="183" t="s">
        <v>116</v>
      </c>
      <c r="D235" s="19" t="s">
        <v>144</v>
      </c>
      <c r="E235" s="19" t="s">
        <v>288</v>
      </c>
      <c r="F235" s="42" t="s">
        <v>289</v>
      </c>
      <c r="G235" s="43" t="s">
        <v>290</v>
      </c>
      <c r="H235" s="43" t="s">
        <v>291</v>
      </c>
      <c r="I235" s="43" t="s">
        <v>1594</v>
      </c>
      <c r="J235" s="43" t="s">
        <v>293</v>
      </c>
      <c r="K235" s="42">
        <v>194390</v>
      </c>
      <c r="L235" s="24" t="s">
        <v>166</v>
      </c>
      <c r="M235" s="42">
        <v>195390</v>
      </c>
      <c r="N235" s="42">
        <v>40</v>
      </c>
      <c r="O235" s="42" t="s">
        <v>294</v>
      </c>
      <c r="P235" s="42">
        <v>24</v>
      </c>
      <c r="Q235" s="42" t="s">
        <v>295</v>
      </c>
      <c r="R235" s="42" t="s">
        <v>296</v>
      </c>
      <c r="S235" s="42" t="s">
        <v>297</v>
      </c>
      <c r="T235" s="21" t="s">
        <v>1595</v>
      </c>
      <c r="U235" s="42" t="s">
        <v>1596</v>
      </c>
      <c r="V235" s="42" t="s">
        <v>1596</v>
      </c>
      <c r="W235" s="42" t="s">
        <v>1597</v>
      </c>
      <c r="X235" s="42" t="s">
        <v>1598</v>
      </c>
      <c r="Y235" s="42" t="s">
        <v>1599</v>
      </c>
      <c r="Z235" s="24" t="s">
        <v>1600</v>
      </c>
      <c r="AA235" s="42" t="s">
        <v>1601</v>
      </c>
      <c r="AB235" s="42" t="s">
        <v>1601</v>
      </c>
      <c r="AC235" s="67"/>
      <c r="AD235" s="24" t="s">
        <v>104</v>
      </c>
      <c r="AE235" s="227"/>
      <c r="AF235" s="227" t="s">
        <v>2434</v>
      </c>
      <c r="AG235" s="42" t="s">
        <v>1597</v>
      </c>
      <c r="AH235" s="42"/>
      <c r="AI235" s="42"/>
      <c r="AJ235" s="42" t="s">
        <v>107</v>
      </c>
      <c r="AK235" s="42" t="s">
        <v>2455</v>
      </c>
      <c r="AL235" s="42">
        <v>3</v>
      </c>
      <c r="AM235" s="24" t="s">
        <v>108</v>
      </c>
      <c r="AN235" s="227" t="s">
        <v>309</v>
      </c>
      <c r="AO235" s="228" t="s">
        <v>137</v>
      </c>
      <c r="AP235" s="24" t="s">
        <v>138</v>
      </c>
      <c r="AQ235" s="46">
        <v>0</v>
      </c>
      <c r="AR235" s="46">
        <v>1</v>
      </c>
      <c r="AS235" s="46">
        <v>1</v>
      </c>
      <c r="AT235" s="34">
        <v>1</v>
      </c>
      <c r="AU235" s="35"/>
      <c r="AV235" s="35"/>
      <c r="AW235" s="35"/>
      <c r="AX235" s="35"/>
      <c r="AY235" s="35"/>
      <c r="AZ235" s="35"/>
      <c r="BA235" s="35"/>
      <c r="BB235" s="35"/>
      <c r="BC235" s="35">
        <f t="shared" ref="BC235:BC244" si="335">SUM(AU235:BB235)</f>
        <v>0</v>
      </c>
      <c r="BD235" s="35">
        <f t="shared" si="305"/>
        <v>0</v>
      </c>
      <c r="BE235" s="47"/>
      <c r="BF235" s="47"/>
      <c r="BG235" s="47"/>
      <c r="BH235" s="47"/>
      <c r="BI235" s="47"/>
      <c r="BJ235" s="47"/>
      <c r="BK235" s="47">
        <v>3000000000</v>
      </c>
      <c r="BL235" s="47"/>
      <c r="BM235" s="47">
        <f t="shared" ref="BM235:BM244" si="336">SUM(BE235:BL235)</f>
        <v>3000000000</v>
      </c>
      <c r="BN235" s="47">
        <f t="shared" si="306"/>
        <v>0</v>
      </c>
      <c r="BO235" s="47"/>
      <c r="BP235" s="47"/>
      <c r="BQ235" s="47"/>
      <c r="BR235" s="47"/>
      <c r="BS235" s="47"/>
      <c r="BT235" s="47"/>
      <c r="BU235" s="47">
        <v>4000000000</v>
      </c>
      <c r="BV235" s="47"/>
      <c r="BW235" s="47">
        <f t="shared" ref="BW235:BW244" si="337">SUM(BO235:BV235)</f>
        <v>4000000000</v>
      </c>
      <c r="BX235" s="47">
        <f t="shared" si="307"/>
        <v>0</v>
      </c>
      <c r="BY235" s="47"/>
      <c r="BZ235" s="47"/>
      <c r="CA235" s="47"/>
      <c r="CB235" s="47"/>
      <c r="CC235" s="47"/>
      <c r="CD235" s="47"/>
      <c r="CE235" s="47">
        <v>3000000000</v>
      </c>
      <c r="CF235" s="47"/>
      <c r="CG235" s="47">
        <f t="shared" ref="CG235:CG244" si="338">SUM(BY235:CF235)</f>
        <v>3000000000</v>
      </c>
      <c r="CH235" s="47">
        <f t="shared" si="308"/>
        <v>0</v>
      </c>
      <c r="CI235" s="47">
        <f t="shared" ref="CI235:CI244" si="339">CG235+BW235+BM235+BC235</f>
        <v>10000000000</v>
      </c>
      <c r="CJ235" s="47">
        <f t="shared" si="309"/>
        <v>0</v>
      </c>
    </row>
    <row r="236" spans="1:88" s="48" customFormat="1" ht="67.5" customHeight="1" x14ac:dyDescent="0.25">
      <c r="A236" s="30" t="s">
        <v>1602</v>
      </c>
      <c r="B236" s="19" t="s">
        <v>115</v>
      </c>
      <c r="C236" s="183" t="s">
        <v>116</v>
      </c>
      <c r="D236" s="19" t="s">
        <v>144</v>
      </c>
      <c r="E236" s="19" t="s">
        <v>288</v>
      </c>
      <c r="F236" s="42" t="s">
        <v>289</v>
      </c>
      <c r="G236" s="43" t="s">
        <v>290</v>
      </c>
      <c r="H236" s="43" t="s">
        <v>291</v>
      </c>
      <c r="I236" s="43" t="s">
        <v>1594</v>
      </c>
      <c r="J236" s="43" t="s">
        <v>293</v>
      </c>
      <c r="K236" s="42">
        <v>194390</v>
      </c>
      <c r="L236" s="24" t="s">
        <v>166</v>
      </c>
      <c r="M236" s="42">
        <v>195390</v>
      </c>
      <c r="N236" s="42">
        <v>40</v>
      </c>
      <c r="O236" s="42" t="s">
        <v>294</v>
      </c>
      <c r="P236" s="42">
        <v>24</v>
      </c>
      <c r="Q236" s="42" t="s">
        <v>295</v>
      </c>
      <c r="R236" s="42" t="s">
        <v>296</v>
      </c>
      <c r="S236" s="42" t="s">
        <v>297</v>
      </c>
      <c r="T236" s="21" t="s">
        <v>1603</v>
      </c>
      <c r="U236" s="42" t="s">
        <v>1604</v>
      </c>
      <c r="V236" s="42" t="s">
        <v>1604</v>
      </c>
      <c r="W236" s="42" t="s">
        <v>1605</v>
      </c>
      <c r="X236" s="42" t="s">
        <v>1606</v>
      </c>
      <c r="Y236" s="42" t="s">
        <v>1607</v>
      </c>
      <c r="Z236" s="24" t="s">
        <v>1608</v>
      </c>
      <c r="AA236" s="42" t="s">
        <v>1609</v>
      </c>
      <c r="AB236" s="42" t="s">
        <v>1609</v>
      </c>
      <c r="AC236" s="67"/>
      <c r="AD236" s="24" t="s">
        <v>104</v>
      </c>
      <c r="AE236" s="227"/>
      <c r="AF236" s="227" t="s">
        <v>2435</v>
      </c>
      <c r="AG236" s="42" t="s">
        <v>1605</v>
      </c>
      <c r="AH236" s="42"/>
      <c r="AI236" s="42"/>
      <c r="AJ236" s="42" t="s">
        <v>107</v>
      </c>
      <c r="AK236" s="42" t="s">
        <v>2455</v>
      </c>
      <c r="AL236" s="42">
        <v>3</v>
      </c>
      <c r="AM236" s="21" t="s">
        <v>108</v>
      </c>
      <c r="AN236" s="227" t="s">
        <v>309</v>
      </c>
      <c r="AO236" s="228" t="s">
        <v>137</v>
      </c>
      <c r="AP236" s="24" t="s">
        <v>138</v>
      </c>
      <c r="AQ236" s="229">
        <v>1</v>
      </c>
      <c r="AR236" s="46">
        <v>1</v>
      </c>
      <c r="AS236" s="46">
        <v>1</v>
      </c>
      <c r="AT236" s="34">
        <v>0</v>
      </c>
      <c r="AU236" s="35"/>
      <c r="AV236" s="35"/>
      <c r="AW236" s="35"/>
      <c r="AX236" s="35"/>
      <c r="AY236" s="35"/>
      <c r="AZ236" s="35"/>
      <c r="BA236" s="35">
        <v>12000000000</v>
      </c>
      <c r="BB236" s="35"/>
      <c r="BC236" s="35">
        <f t="shared" si="335"/>
        <v>12000000000</v>
      </c>
      <c r="BD236" s="35">
        <f t="shared" si="305"/>
        <v>0</v>
      </c>
      <c r="BE236" s="47"/>
      <c r="BF236" s="47"/>
      <c r="BG236" s="47"/>
      <c r="BH236" s="47"/>
      <c r="BI236" s="47"/>
      <c r="BJ236" s="47"/>
      <c r="BK236" s="47">
        <v>3000000000</v>
      </c>
      <c r="BL236" s="47"/>
      <c r="BM236" s="47">
        <f t="shared" si="336"/>
        <v>3000000000</v>
      </c>
      <c r="BN236" s="47">
        <f t="shared" si="306"/>
        <v>0</v>
      </c>
      <c r="BO236" s="47"/>
      <c r="BP236" s="47"/>
      <c r="BQ236" s="47"/>
      <c r="BR236" s="47"/>
      <c r="BS236" s="47"/>
      <c r="BT236" s="47"/>
      <c r="BU236" s="47">
        <v>4350000000</v>
      </c>
      <c r="BV236" s="47"/>
      <c r="BW236" s="47">
        <f t="shared" si="337"/>
        <v>4350000000</v>
      </c>
      <c r="BX236" s="47">
        <f t="shared" si="307"/>
        <v>0</v>
      </c>
      <c r="BY236" s="47"/>
      <c r="BZ236" s="47"/>
      <c r="CA236" s="47"/>
      <c r="CB236" s="47"/>
      <c r="CC236" s="47"/>
      <c r="CD236" s="47"/>
      <c r="CE236" s="47"/>
      <c r="CF236" s="47"/>
      <c r="CG236" s="47">
        <f t="shared" si="338"/>
        <v>0</v>
      </c>
      <c r="CH236" s="47">
        <f t="shared" si="308"/>
        <v>0</v>
      </c>
      <c r="CI236" s="47">
        <f t="shared" si="339"/>
        <v>19350000000</v>
      </c>
      <c r="CJ236" s="47">
        <f t="shared" si="309"/>
        <v>0</v>
      </c>
    </row>
    <row r="237" spans="1:88" s="48" customFormat="1" ht="67.5" customHeight="1" x14ac:dyDescent="0.25">
      <c r="A237" s="30" t="s">
        <v>1610</v>
      </c>
      <c r="B237" s="19" t="s">
        <v>115</v>
      </c>
      <c r="C237" s="183" t="s">
        <v>116</v>
      </c>
      <c r="D237" s="19" t="s">
        <v>144</v>
      </c>
      <c r="E237" s="19" t="s">
        <v>288</v>
      </c>
      <c r="F237" s="42" t="s">
        <v>289</v>
      </c>
      <c r="G237" s="43" t="s">
        <v>290</v>
      </c>
      <c r="H237" s="43" t="s">
        <v>291</v>
      </c>
      <c r="I237" s="43" t="s">
        <v>1594</v>
      </c>
      <c r="J237" s="43" t="s">
        <v>293</v>
      </c>
      <c r="K237" s="42">
        <v>194390</v>
      </c>
      <c r="L237" s="24" t="s">
        <v>166</v>
      </c>
      <c r="M237" s="42">
        <v>195390</v>
      </c>
      <c r="N237" s="42">
        <v>40</v>
      </c>
      <c r="O237" s="42" t="s">
        <v>294</v>
      </c>
      <c r="P237" s="42">
        <v>24</v>
      </c>
      <c r="Q237" s="42" t="s">
        <v>295</v>
      </c>
      <c r="R237" s="42" t="s">
        <v>296</v>
      </c>
      <c r="S237" s="42" t="s">
        <v>297</v>
      </c>
      <c r="T237" s="21" t="s">
        <v>1611</v>
      </c>
      <c r="U237" s="42" t="s">
        <v>1612</v>
      </c>
      <c r="V237" s="42" t="s">
        <v>1612</v>
      </c>
      <c r="W237" s="42" t="s">
        <v>1613</v>
      </c>
      <c r="X237" s="42" t="s">
        <v>1614</v>
      </c>
      <c r="Y237" s="42" t="s">
        <v>663</v>
      </c>
      <c r="Z237" s="24" t="s">
        <v>1615</v>
      </c>
      <c r="AA237" s="42" t="s">
        <v>1616</v>
      </c>
      <c r="AB237" s="42" t="s">
        <v>1616</v>
      </c>
      <c r="AC237" s="67"/>
      <c r="AD237" s="24" t="s">
        <v>104</v>
      </c>
      <c r="AE237" s="227" t="s">
        <v>1617</v>
      </c>
      <c r="AF237" s="227"/>
      <c r="AG237" s="42" t="s">
        <v>1618</v>
      </c>
      <c r="AH237" s="42"/>
      <c r="AI237" s="42"/>
      <c r="AJ237" s="42" t="s">
        <v>107</v>
      </c>
      <c r="AK237" s="42" t="s">
        <v>2455</v>
      </c>
      <c r="AL237" s="42">
        <v>1000</v>
      </c>
      <c r="AM237" s="21" t="s">
        <v>108</v>
      </c>
      <c r="AN237" s="227" t="s">
        <v>309</v>
      </c>
      <c r="AO237" s="228"/>
      <c r="AP237" s="24" t="s">
        <v>110</v>
      </c>
      <c r="AQ237" s="46">
        <v>0</v>
      </c>
      <c r="AR237" s="46">
        <v>0</v>
      </c>
      <c r="AS237" s="46">
        <v>500</v>
      </c>
      <c r="AT237" s="34">
        <v>500</v>
      </c>
      <c r="AU237" s="35"/>
      <c r="AV237" s="35"/>
      <c r="AW237" s="35"/>
      <c r="AX237" s="35"/>
      <c r="AY237" s="35"/>
      <c r="AZ237" s="35"/>
      <c r="BA237" s="35"/>
      <c r="BB237" s="35"/>
      <c r="BC237" s="35">
        <f t="shared" si="335"/>
        <v>0</v>
      </c>
      <c r="BD237" s="35">
        <f t="shared" si="305"/>
        <v>0</v>
      </c>
      <c r="BE237" s="47"/>
      <c r="BF237" s="47"/>
      <c r="BG237" s="47"/>
      <c r="BH237" s="47"/>
      <c r="BI237" s="47"/>
      <c r="BJ237" s="47"/>
      <c r="BK237" s="47"/>
      <c r="BL237" s="47"/>
      <c r="BM237" s="47">
        <f t="shared" si="336"/>
        <v>0</v>
      </c>
      <c r="BN237" s="47">
        <f t="shared" si="306"/>
        <v>0</v>
      </c>
      <c r="BO237" s="47"/>
      <c r="BP237" s="47"/>
      <c r="BQ237" s="47"/>
      <c r="BR237" s="47">
        <v>500000000</v>
      </c>
      <c r="BS237" s="47"/>
      <c r="BT237" s="47"/>
      <c r="BU237" s="47"/>
      <c r="BV237" s="47"/>
      <c r="BW237" s="47">
        <f t="shared" si="337"/>
        <v>500000000</v>
      </c>
      <c r="BX237" s="47">
        <f t="shared" si="307"/>
        <v>500000000</v>
      </c>
      <c r="BY237" s="47"/>
      <c r="BZ237" s="47"/>
      <c r="CA237" s="47"/>
      <c r="CB237" s="47">
        <v>500000000</v>
      </c>
      <c r="CC237" s="47"/>
      <c r="CD237" s="47"/>
      <c r="CE237" s="47"/>
      <c r="CF237" s="47"/>
      <c r="CG237" s="47">
        <f t="shared" si="338"/>
        <v>500000000</v>
      </c>
      <c r="CH237" s="47">
        <f t="shared" si="308"/>
        <v>500000000</v>
      </c>
      <c r="CI237" s="47">
        <f t="shared" si="339"/>
        <v>1000000000</v>
      </c>
      <c r="CJ237" s="47">
        <f t="shared" si="309"/>
        <v>1000000000</v>
      </c>
    </row>
    <row r="238" spans="1:88" s="48" customFormat="1" ht="67.5" customHeight="1" x14ac:dyDescent="0.25">
      <c r="A238" s="30" t="s">
        <v>1619</v>
      </c>
      <c r="B238" s="19" t="s">
        <v>115</v>
      </c>
      <c r="C238" s="183" t="s">
        <v>116</v>
      </c>
      <c r="D238" s="19" t="s">
        <v>144</v>
      </c>
      <c r="E238" s="19" t="s">
        <v>288</v>
      </c>
      <c r="F238" s="42" t="s">
        <v>289</v>
      </c>
      <c r="G238" s="43" t="s">
        <v>290</v>
      </c>
      <c r="H238" s="43" t="s">
        <v>291</v>
      </c>
      <c r="I238" s="43" t="s">
        <v>1620</v>
      </c>
      <c r="J238" s="43" t="s">
        <v>1621</v>
      </c>
      <c r="K238" s="42" t="s">
        <v>1622</v>
      </c>
      <c r="L238" s="24" t="s">
        <v>95</v>
      </c>
      <c r="M238" s="42" t="s">
        <v>1623</v>
      </c>
      <c r="N238" s="42">
        <v>40</v>
      </c>
      <c r="O238" s="42" t="s">
        <v>294</v>
      </c>
      <c r="P238" s="42">
        <v>24</v>
      </c>
      <c r="Q238" s="42" t="s">
        <v>295</v>
      </c>
      <c r="R238" s="42" t="s">
        <v>296</v>
      </c>
      <c r="S238" s="42" t="s">
        <v>297</v>
      </c>
      <c r="T238" s="21" t="s">
        <v>1624</v>
      </c>
      <c r="U238" s="42" t="s">
        <v>1625</v>
      </c>
      <c r="V238" s="42" t="s">
        <v>1625</v>
      </c>
      <c r="W238" s="42" t="s">
        <v>1626</v>
      </c>
      <c r="X238" s="42" t="s">
        <v>1627</v>
      </c>
      <c r="Y238" s="42" t="s">
        <v>1599</v>
      </c>
      <c r="Z238" s="24" t="s">
        <v>1628</v>
      </c>
      <c r="AA238" s="42" t="s">
        <v>1629</v>
      </c>
      <c r="AB238" s="42" t="s">
        <v>1629</v>
      </c>
      <c r="AC238" s="67" t="s">
        <v>2467</v>
      </c>
      <c r="AD238" s="24" t="s">
        <v>104</v>
      </c>
      <c r="AE238" s="227" t="s">
        <v>1630</v>
      </c>
      <c r="AF238" s="227"/>
      <c r="AG238" s="42" t="s">
        <v>1631</v>
      </c>
      <c r="AH238" s="42"/>
      <c r="AI238" s="42" t="s">
        <v>1626</v>
      </c>
      <c r="AJ238" s="42" t="s">
        <v>107</v>
      </c>
      <c r="AK238" s="42" t="s">
        <v>2455</v>
      </c>
      <c r="AL238" s="42">
        <v>1200</v>
      </c>
      <c r="AM238" s="21" t="s">
        <v>108</v>
      </c>
      <c r="AN238" s="227" t="s">
        <v>309</v>
      </c>
      <c r="AO238" s="228"/>
      <c r="AP238" s="24" t="s">
        <v>110</v>
      </c>
      <c r="AQ238" s="46">
        <v>220</v>
      </c>
      <c r="AR238" s="46">
        <v>350</v>
      </c>
      <c r="AS238" s="46">
        <v>315</v>
      </c>
      <c r="AT238" s="34">
        <v>315</v>
      </c>
      <c r="AU238" s="35">
        <v>191737281.97999999</v>
      </c>
      <c r="AV238" s="35"/>
      <c r="AW238" s="35"/>
      <c r="AX238" s="35"/>
      <c r="AY238" s="35"/>
      <c r="AZ238" s="35"/>
      <c r="BA238" s="35"/>
      <c r="BB238" s="35"/>
      <c r="BC238" s="35">
        <f t="shared" si="335"/>
        <v>191737281.97999999</v>
      </c>
      <c r="BD238" s="35">
        <f t="shared" si="305"/>
        <v>191737281.97999999</v>
      </c>
      <c r="BE238" s="47">
        <v>100000000</v>
      </c>
      <c r="BF238" s="47"/>
      <c r="BG238" s="47"/>
      <c r="BH238" s="47"/>
      <c r="BI238" s="47"/>
      <c r="BJ238" s="47"/>
      <c r="BK238" s="47"/>
      <c r="BL238" s="47"/>
      <c r="BM238" s="47">
        <f t="shared" si="336"/>
        <v>100000000</v>
      </c>
      <c r="BN238" s="47">
        <f t="shared" si="306"/>
        <v>100000000</v>
      </c>
      <c r="BO238" s="47">
        <v>123880000</v>
      </c>
      <c r="BP238" s="47"/>
      <c r="BQ238" s="47"/>
      <c r="BR238" s="47"/>
      <c r="BS238" s="47"/>
      <c r="BT238" s="47"/>
      <c r="BU238" s="47"/>
      <c r="BV238" s="47"/>
      <c r="BW238" s="47">
        <f t="shared" si="337"/>
        <v>123880000</v>
      </c>
      <c r="BX238" s="47">
        <f t="shared" si="307"/>
        <v>123880000</v>
      </c>
      <c r="BY238" s="47">
        <v>111360000</v>
      </c>
      <c r="BZ238" s="47"/>
      <c r="CA238" s="47"/>
      <c r="CB238" s="47"/>
      <c r="CC238" s="47"/>
      <c r="CD238" s="47"/>
      <c r="CE238" s="47"/>
      <c r="CF238" s="47"/>
      <c r="CG238" s="47">
        <f t="shared" si="338"/>
        <v>111360000</v>
      </c>
      <c r="CH238" s="47">
        <f t="shared" si="308"/>
        <v>111360000</v>
      </c>
      <c r="CI238" s="47">
        <f t="shared" si="339"/>
        <v>526977281.98000002</v>
      </c>
      <c r="CJ238" s="47">
        <f t="shared" si="309"/>
        <v>526977281.98000002</v>
      </c>
    </row>
    <row r="239" spans="1:88" s="48" customFormat="1" ht="67.5" customHeight="1" x14ac:dyDescent="0.25">
      <c r="A239" s="30" t="s">
        <v>1632</v>
      </c>
      <c r="B239" s="19" t="s">
        <v>115</v>
      </c>
      <c r="C239" s="183" t="s">
        <v>116</v>
      </c>
      <c r="D239" s="19" t="s">
        <v>144</v>
      </c>
      <c r="E239" s="19" t="s">
        <v>288</v>
      </c>
      <c r="F239" s="42" t="s">
        <v>289</v>
      </c>
      <c r="G239" s="43" t="s">
        <v>290</v>
      </c>
      <c r="H239" s="43" t="s">
        <v>291</v>
      </c>
      <c r="I239" s="43" t="s">
        <v>1620</v>
      </c>
      <c r="J239" s="43" t="s">
        <v>1633</v>
      </c>
      <c r="K239" s="42" t="s">
        <v>1634</v>
      </c>
      <c r="L239" s="24" t="s">
        <v>95</v>
      </c>
      <c r="M239" s="42" t="s">
        <v>1635</v>
      </c>
      <c r="N239" s="42">
        <v>40</v>
      </c>
      <c r="O239" s="42" t="s">
        <v>294</v>
      </c>
      <c r="P239" s="42">
        <v>24</v>
      </c>
      <c r="Q239" s="42" t="s">
        <v>295</v>
      </c>
      <c r="R239" s="42" t="s">
        <v>296</v>
      </c>
      <c r="S239" s="42" t="s">
        <v>297</v>
      </c>
      <c r="T239" s="21" t="s">
        <v>1636</v>
      </c>
      <c r="U239" s="42" t="s">
        <v>1637</v>
      </c>
      <c r="V239" s="42" t="s">
        <v>1637</v>
      </c>
      <c r="W239" s="42" t="s">
        <v>1638</v>
      </c>
      <c r="X239" s="42" t="s">
        <v>1639</v>
      </c>
      <c r="Y239" s="42" t="s">
        <v>1607</v>
      </c>
      <c r="Z239" s="24" t="s">
        <v>1640</v>
      </c>
      <c r="AA239" s="42" t="s">
        <v>1641</v>
      </c>
      <c r="AB239" s="42" t="s">
        <v>1641</v>
      </c>
      <c r="AC239" s="67" t="s">
        <v>2468</v>
      </c>
      <c r="AD239" s="24" t="s">
        <v>104</v>
      </c>
      <c r="AE239" s="227" t="s">
        <v>1642</v>
      </c>
      <c r="AF239" s="227"/>
      <c r="AG239" s="42" t="s">
        <v>1643</v>
      </c>
      <c r="AH239" s="42"/>
      <c r="AI239" s="42" t="s">
        <v>1638</v>
      </c>
      <c r="AJ239" s="42" t="s">
        <v>107</v>
      </c>
      <c r="AK239" s="42" t="s">
        <v>2455</v>
      </c>
      <c r="AL239" s="42">
        <v>1200</v>
      </c>
      <c r="AM239" s="21" t="s">
        <v>108</v>
      </c>
      <c r="AN239" s="227" t="s">
        <v>309</v>
      </c>
      <c r="AO239" s="228"/>
      <c r="AP239" s="24" t="s">
        <v>110</v>
      </c>
      <c r="AQ239" s="46">
        <v>92</v>
      </c>
      <c r="AR239" s="46">
        <v>320</v>
      </c>
      <c r="AS239" s="46">
        <v>394</v>
      </c>
      <c r="AT239" s="34">
        <v>394</v>
      </c>
      <c r="AU239" s="35">
        <v>419299219.07999998</v>
      </c>
      <c r="AV239" s="35"/>
      <c r="AW239" s="35"/>
      <c r="AX239" s="35"/>
      <c r="AY239" s="35"/>
      <c r="AZ239" s="35"/>
      <c r="BA239" s="35"/>
      <c r="BB239" s="35"/>
      <c r="BC239" s="35">
        <f t="shared" si="335"/>
        <v>419299219.07999998</v>
      </c>
      <c r="BD239" s="35">
        <f t="shared" si="305"/>
        <v>419299219.07999998</v>
      </c>
      <c r="BE239" s="47">
        <v>327960000</v>
      </c>
      <c r="BF239" s="47"/>
      <c r="BG239" s="47"/>
      <c r="BH239" s="47"/>
      <c r="BI239" s="47"/>
      <c r="BJ239" s="47"/>
      <c r="BK239" s="47"/>
      <c r="BL239" s="47"/>
      <c r="BM239" s="47">
        <f t="shared" si="336"/>
        <v>327960000</v>
      </c>
      <c r="BN239" s="47">
        <f t="shared" si="306"/>
        <v>327960000</v>
      </c>
      <c r="BO239" s="47">
        <v>260200000</v>
      </c>
      <c r="BP239" s="47"/>
      <c r="BQ239" s="47"/>
      <c r="BR239" s="47"/>
      <c r="BS239" s="47"/>
      <c r="BT239" s="47"/>
      <c r="BU239" s="47"/>
      <c r="BV239" s="47"/>
      <c r="BW239" s="47">
        <f t="shared" si="337"/>
        <v>260200000</v>
      </c>
      <c r="BX239" s="47">
        <f t="shared" si="307"/>
        <v>260200000</v>
      </c>
      <c r="BY239" s="47">
        <v>233950000</v>
      </c>
      <c r="BZ239" s="47"/>
      <c r="CA239" s="47"/>
      <c r="CB239" s="47"/>
      <c r="CC239" s="47"/>
      <c r="CD239" s="47"/>
      <c r="CE239" s="47"/>
      <c r="CF239" s="47"/>
      <c r="CG239" s="47">
        <f t="shared" si="338"/>
        <v>233950000</v>
      </c>
      <c r="CH239" s="47">
        <f t="shared" si="308"/>
        <v>233950000</v>
      </c>
      <c r="CI239" s="47">
        <f t="shared" si="339"/>
        <v>1241409219.0799999</v>
      </c>
      <c r="CJ239" s="47">
        <f t="shared" si="309"/>
        <v>1241409219.0799999</v>
      </c>
    </row>
    <row r="240" spans="1:88" s="48" customFormat="1" ht="67.5" customHeight="1" x14ac:dyDescent="0.25">
      <c r="A240" s="30" t="s">
        <v>1644</v>
      </c>
      <c r="B240" s="19" t="s">
        <v>115</v>
      </c>
      <c r="C240" s="183" t="s">
        <v>116</v>
      </c>
      <c r="D240" s="19" t="s">
        <v>144</v>
      </c>
      <c r="E240" s="19" t="s">
        <v>288</v>
      </c>
      <c r="F240" s="42" t="s">
        <v>289</v>
      </c>
      <c r="G240" s="43" t="s">
        <v>290</v>
      </c>
      <c r="H240" s="43" t="s">
        <v>291</v>
      </c>
      <c r="I240" s="43" t="s">
        <v>1620</v>
      </c>
      <c r="J240" s="43" t="s">
        <v>1633</v>
      </c>
      <c r="K240" s="42" t="s">
        <v>1634</v>
      </c>
      <c r="L240" s="24" t="s">
        <v>95</v>
      </c>
      <c r="M240" s="42" t="s">
        <v>1635</v>
      </c>
      <c r="N240" s="42">
        <v>40</v>
      </c>
      <c r="O240" s="42" t="s">
        <v>294</v>
      </c>
      <c r="P240" s="42">
        <v>24</v>
      </c>
      <c r="Q240" s="42" t="s">
        <v>295</v>
      </c>
      <c r="R240" s="42" t="s">
        <v>296</v>
      </c>
      <c r="S240" s="42" t="s">
        <v>297</v>
      </c>
      <c r="T240" s="21" t="s">
        <v>1645</v>
      </c>
      <c r="U240" s="42" t="s">
        <v>1646</v>
      </c>
      <c r="V240" s="42" t="s">
        <v>1646</v>
      </c>
      <c r="W240" s="42" t="s">
        <v>1647</v>
      </c>
      <c r="X240" s="42" t="s">
        <v>145</v>
      </c>
      <c r="Y240" s="42" t="s">
        <v>627</v>
      </c>
      <c r="Z240" s="24" t="s">
        <v>1648</v>
      </c>
      <c r="AA240" s="42" t="s">
        <v>1649</v>
      </c>
      <c r="AB240" s="42" t="s">
        <v>1649</v>
      </c>
      <c r="AC240" s="67"/>
      <c r="AD240" s="24" t="s">
        <v>104</v>
      </c>
      <c r="AE240" s="227" t="s">
        <v>1650</v>
      </c>
      <c r="AF240" s="227"/>
      <c r="AG240" s="42" t="s">
        <v>1651</v>
      </c>
      <c r="AH240" s="42"/>
      <c r="AI240" s="42"/>
      <c r="AJ240" s="42" t="s">
        <v>107</v>
      </c>
      <c r="AK240" s="42" t="s">
        <v>2455</v>
      </c>
      <c r="AL240" s="42">
        <v>200</v>
      </c>
      <c r="AM240" s="21" t="s">
        <v>108</v>
      </c>
      <c r="AN240" s="227" t="s">
        <v>309</v>
      </c>
      <c r="AO240" s="228"/>
      <c r="AP240" s="24" t="s">
        <v>110</v>
      </c>
      <c r="AQ240" s="46">
        <v>0</v>
      </c>
      <c r="AR240" s="46">
        <v>0</v>
      </c>
      <c r="AS240" s="46">
        <v>0</v>
      </c>
      <c r="AT240" s="34">
        <v>200</v>
      </c>
      <c r="AU240" s="35"/>
      <c r="AV240" s="35"/>
      <c r="AW240" s="35"/>
      <c r="AX240" s="35"/>
      <c r="AY240" s="35"/>
      <c r="AZ240" s="35"/>
      <c r="BA240" s="35"/>
      <c r="BB240" s="35"/>
      <c r="BC240" s="35">
        <f t="shared" si="335"/>
        <v>0</v>
      </c>
      <c r="BD240" s="35">
        <f t="shared" si="305"/>
        <v>0</v>
      </c>
      <c r="BE240" s="47"/>
      <c r="BF240" s="47"/>
      <c r="BG240" s="47"/>
      <c r="BH240" s="47"/>
      <c r="BI240" s="47"/>
      <c r="BJ240" s="47"/>
      <c r="BK240" s="47"/>
      <c r="BL240" s="47"/>
      <c r="BM240" s="47">
        <f t="shared" si="336"/>
        <v>0</v>
      </c>
      <c r="BN240" s="47">
        <f t="shared" si="306"/>
        <v>0</v>
      </c>
      <c r="BO240" s="47"/>
      <c r="BP240" s="47"/>
      <c r="BQ240" s="47"/>
      <c r="BR240" s="47"/>
      <c r="BS240" s="47"/>
      <c r="BT240" s="47"/>
      <c r="BU240" s="47"/>
      <c r="BV240" s="47"/>
      <c r="BW240" s="47">
        <f t="shared" si="337"/>
        <v>0</v>
      </c>
      <c r="BX240" s="47">
        <f t="shared" si="307"/>
        <v>0</v>
      </c>
      <c r="BY240" s="47"/>
      <c r="BZ240" s="47"/>
      <c r="CA240" s="47"/>
      <c r="CB240" s="47">
        <v>500000000</v>
      </c>
      <c r="CC240" s="47"/>
      <c r="CD240" s="47"/>
      <c r="CE240" s="47"/>
      <c r="CF240" s="47"/>
      <c r="CG240" s="47">
        <f t="shared" si="338"/>
        <v>500000000</v>
      </c>
      <c r="CH240" s="47">
        <f t="shared" si="308"/>
        <v>500000000</v>
      </c>
      <c r="CI240" s="47">
        <f t="shared" si="339"/>
        <v>500000000</v>
      </c>
      <c r="CJ240" s="47">
        <f t="shared" si="309"/>
        <v>500000000</v>
      </c>
    </row>
    <row r="241" spans="1:88" s="48" customFormat="1" ht="67.5" customHeight="1" x14ac:dyDescent="0.25">
      <c r="A241" s="30" t="s">
        <v>1652</v>
      </c>
      <c r="B241" s="19" t="s">
        <v>115</v>
      </c>
      <c r="C241" s="183" t="s">
        <v>116</v>
      </c>
      <c r="D241" s="19" t="s">
        <v>144</v>
      </c>
      <c r="E241" s="19" t="s">
        <v>288</v>
      </c>
      <c r="F241" s="42" t="s">
        <v>289</v>
      </c>
      <c r="G241" s="43" t="s">
        <v>290</v>
      </c>
      <c r="H241" s="43" t="s">
        <v>291</v>
      </c>
      <c r="I241" s="43" t="s">
        <v>292</v>
      </c>
      <c r="J241" s="43" t="s">
        <v>293</v>
      </c>
      <c r="K241" s="42">
        <v>194390</v>
      </c>
      <c r="L241" s="24" t="s">
        <v>134</v>
      </c>
      <c r="M241" s="42">
        <v>195390</v>
      </c>
      <c r="N241" s="42">
        <v>40</v>
      </c>
      <c r="O241" s="42" t="s">
        <v>294</v>
      </c>
      <c r="P241" s="42">
        <v>24</v>
      </c>
      <c r="Q241" s="42" t="s">
        <v>295</v>
      </c>
      <c r="R241" s="42" t="s">
        <v>296</v>
      </c>
      <c r="S241" s="42" t="s">
        <v>297</v>
      </c>
      <c r="T241" s="21" t="s">
        <v>1653</v>
      </c>
      <c r="U241" s="42" t="s">
        <v>1654</v>
      </c>
      <c r="V241" s="42" t="s">
        <v>1654</v>
      </c>
      <c r="W241" s="42" t="s">
        <v>1655</v>
      </c>
      <c r="X241" s="42" t="s">
        <v>1656</v>
      </c>
      <c r="Y241" s="42" t="s">
        <v>184</v>
      </c>
      <c r="Z241" s="24" t="s">
        <v>1657</v>
      </c>
      <c r="AA241" s="42" t="s">
        <v>1658</v>
      </c>
      <c r="AB241" s="42" t="s">
        <v>1658</v>
      </c>
      <c r="AC241" s="67"/>
      <c r="AD241" s="24" t="s">
        <v>104</v>
      </c>
      <c r="AE241" s="227" t="s">
        <v>1659</v>
      </c>
      <c r="AF241" s="227"/>
      <c r="AG241" s="42" t="s">
        <v>1660</v>
      </c>
      <c r="AH241" s="42"/>
      <c r="AI241" s="42"/>
      <c r="AJ241" s="42" t="s">
        <v>107</v>
      </c>
      <c r="AK241" s="42" t="s">
        <v>2455</v>
      </c>
      <c r="AL241" s="42">
        <v>3</v>
      </c>
      <c r="AM241" s="21" t="s">
        <v>108</v>
      </c>
      <c r="AN241" s="227" t="s">
        <v>309</v>
      </c>
      <c r="AO241" s="228"/>
      <c r="AP241" s="24" t="s">
        <v>110</v>
      </c>
      <c r="AQ241" s="46">
        <v>0</v>
      </c>
      <c r="AR241" s="46">
        <v>0</v>
      </c>
      <c r="AS241" s="46">
        <v>0</v>
      </c>
      <c r="AT241" s="34">
        <v>3</v>
      </c>
      <c r="AU241" s="35"/>
      <c r="AV241" s="35"/>
      <c r="AW241" s="35"/>
      <c r="AX241" s="35"/>
      <c r="AY241" s="35"/>
      <c r="AZ241" s="35"/>
      <c r="BA241" s="35"/>
      <c r="BB241" s="35"/>
      <c r="BC241" s="35">
        <f t="shared" si="335"/>
        <v>0</v>
      </c>
      <c r="BD241" s="35">
        <f t="shared" si="305"/>
        <v>0</v>
      </c>
      <c r="BE241" s="47"/>
      <c r="BF241" s="47"/>
      <c r="BG241" s="47"/>
      <c r="BH241" s="47"/>
      <c r="BI241" s="47"/>
      <c r="BJ241" s="47"/>
      <c r="BK241" s="47"/>
      <c r="BL241" s="47"/>
      <c r="BM241" s="47">
        <f t="shared" si="336"/>
        <v>0</v>
      </c>
      <c r="BN241" s="47">
        <f t="shared" si="306"/>
        <v>0</v>
      </c>
      <c r="BO241" s="47"/>
      <c r="BP241" s="47"/>
      <c r="BQ241" s="47"/>
      <c r="BR241" s="47"/>
      <c r="BS241" s="47"/>
      <c r="BT241" s="47"/>
      <c r="BU241" s="47"/>
      <c r="BV241" s="47"/>
      <c r="BW241" s="47">
        <f t="shared" si="337"/>
        <v>0</v>
      </c>
      <c r="BX241" s="47">
        <f t="shared" si="307"/>
        <v>0</v>
      </c>
      <c r="BY241" s="47"/>
      <c r="BZ241" s="47"/>
      <c r="CA241" s="47"/>
      <c r="CB241" s="47">
        <v>150000000</v>
      </c>
      <c r="CC241" s="47"/>
      <c r="CD241" s="47"/>
      <c r="CE241" s="47"/>
      <c r="CF241" s="47"/>
      <c r="CG241" s="47">
        <f t="shared" si="338"/>
        <v>150000000</v>
      </c>
      <c r="CH241" s="47">
        <f t="shared" si="308"/>
        <v>150000000</v>
      </c>
      <c r="CI241" s="47">
        <f t="shared" si="339"/>
        <v>150000000</v>
      </c>
      <c r="CJ241" s="47">
        <f t="shared" si="309"/>
        <v>150000000</v>
      </c>
    </row>
    <row r="242" spans="1:88" s="48" customFormat="1" ht="67.5" customHeight="1" x14ac:dyDescent="0.25">
      <c r="A242" s="30" t="s">
        <v>1661</v>
      </c>
      <c r="B242" s="19" t="s">
        <v>115</v>
      </c>
      <c r="C242" s="183" t="s">
        <v>116</v>
      </c>
      <c r="D242" s="19" t="s">
        <v>144</v>
      </c>
      <c r="E242" s="19" t="s">
        <v>288</v>
      </c>
      <c r="F242" s="42" t="s">
        <v>289</v>
      </c>
      <c r="G242" s="43" t="s">
        <v>290</v>
      </c>
      <c r="H242" s="43" t="s">
        <v>291</v>
      </c>
      <c r="I242" s="43" t="s">
        <v>292</v>
      </c>
      <c r="J242" s="43" t="s">
        <v>293</v>
      </c>
      <c r="K242" s="42">
        <v>194390</v>
      </c>
      <c r="L242" s="24" t="s">
        <v>166</v>
      </c>
      <c r="M242" s="42">
        <v>195390</v>
      </c>
      <c r="N242" s="42">
        <v>40</v>
      </c>
      <c r="O242" s="42" t="s">
        <v>294</v>
      </c>
      <c r="P242" s="42">
        <v>24</v>
      </c>
      <c r="Q242" s="42" t="s">
        <v>295</v>
      </c>
      <c r="R242" s="42" t="s">
        <v>296</v>
      </c>
      <c r="S242" s="42" t="s">
        <v>297</v>
      </c>
      <c r="T242" s="21" t="s">
        <v>1662</v>
      </c>
      <c r="U242" s="42" t="s">
        <v>1663</v>
      </c>
      <c r="V242" s="42" t="s">
        <v>1663</v>
      </c>
      <c r="W242" s="42" t="s">
        <v>1568</v>
      </c>
      <c r="X242" s="42" t="s">
        <v>1569</v>
      </c>
      <c r="Y242" s="42" t="s">
        <v>1013</v>
      </c>
      <c r="Z242" s="24" t="s">
        <v>1664</v>
      </c>
      <c r="AA242" s="42" t="s">
        <v>1665</v>
      </c>
      <c r="AB242" s="42" t="s">
        <v>1665</v>
      </c>
      <c r="AC242" s="67"/>
      <c r="AD242" s="24" t="s">
        <v>104</v>
      </c>
      <c r="AE242" s="227" t="s">
        <v>1666</v>
      </c>
      <c r="AF242" s="227"/>
      <c r="AG242" s="42" t="s">
        <v>1572</v>
      </c>
      <c r="AH242" s="42"/>
      <c r="AI242" s="42"/>
      <c r="AJ242" s="42" t="s">
        <v>107</v>
      </c>
      <c r="AK242" s="42" t="s">
        <v>2455</v>
      </c>
      <c r="AL242" s="42">
        <v>8</v>
      </c>
      <c r="AM242" s="21" t="s">
        <v>108</v>
      </c>
      <c r="AN242" s="227" t="s">
        <v>309</v>
      </c>
      <c r="AO242" s="228"/>
      <c r="AP242" s="24" t="s">
        <v>110</v>
      </c>
      <c r="AQ242" s="46">
        <v>3</v>
      </c>
      <c r="AR242" s="46">
        <v>5</v>
      </c>
      <c r="AS242" s="46">
        <v>0</v>
      </c>
      <c r="AT242" s="46">
        <v>0</v>
      </c>
      <c r="AU242" s="216"/>
      <c r="AV242" s="216"/>
      <c r="AW242" s="216"/>
      <c r="AX242" s="216">
        <v>4049557240.3699999</v>
      </c>
      <c r="AY242" s="216"/>
      <c r="AZ242" s="216"/>
      <c r="BA242" s="216"/>
      <c r="BB242" s="216"/>
      <c r="BC242" s="216">
        <f t="shared" si="335"/>
        <v>4049557240.3699999</v>
      </c>
      <c r="BD242" s="216">
        <f t="shared" si="305"/>
        <v>4049557240.3699999</v>
      </c>
      <c r="BE242" s="26"/>
      <c r="BF242" s="26"/>
      <c r="BG242" s="26"/>
      <c r="BH242" s="26">
        <v>5250500000</v>
      </c>
      <c r="BI242" s="26"/>
      <c r="BJ242" s="26"/>
      <c r="BK242" s="26"/>
      <c r="BL242" s="26"/>
      <c r="BM242" s="26">
        <f t="shared" si="336"/>
        <v>5250500000</v>
      </c>
      <c r="BN242" s="26">
        <f t="shared" si="306"/>
        <v>5250500000</v>
      </c>
      <c r="BO242" s="26"/>
      <c r="BP242" s="26"/>
      <c r="BQ242" s="26"/>
      <c r="BR242" s="26"/>
      <c r="BS242" s="26"/>
      <c r="BT242" s="26"/>
      <c r="BU242" s="26"/>
      <c r="BV242" s="26"/>
      <c r="BW242" s="26">
        <f t="shared" si="337"/>
        <v>0</v>
      </c>
      <c r="BX242" s="26">
        <f t="shared" si="307"/>
        <v>0</v>
      </c>
      <c r="BY242" s="26"/>
      <c r="BZ242" s="26"/>
      <c r="CA242" s="26"/>
      <c r="CB242" s="26"/>
      <c r="CC242" s="26"/>
      <c r="CD242" s="26"/>
      <c r="CE242" s="26"/>
      <c r="CF242" s="26"/>
      <c r="CG242" s="26">
        <f t="shared" si="338"/>
        <v>0</v>
      </c>
      <c r="CH242" s="26">
        <f t="shared" si="308"/>
        <v>0</v>
      </c>
      <c r="CI242" s="26">
        <f t="shared" si="339"/>
        <v>9300057240.3699989</v>
      </c>
      <c r="CJ242" s="26">
        <f t="shared" si="309"/>
        <v>9300057240.3699989</v>
      </c>
    </row>
    <row r="243" spans="1:88" s="48" customFormat="1" ht="67.5" customHeight="1" x14ac:dyDescent="0.25">
      <c r="A243" s="30" t="s">
        <v>1667</v>
      </c>
      <c r="B243" s="19" t="s">
        <v>115</v>
      </c>
      <c r="C243" s="183" t="s">
        <v>116</v>
      </c>
      <c r="D243" s="19" t="s">
        <v>144</v>
      </c>
      <c r="E243" s="19" t="s">
        <v>288</v>
      </c>
      <c r="F243" s="42" t="s">
        <v>289</v>
      </c>
      <c r="G243" s="43" t="s">
        <v>290</v>
      </c>
      <c r="H243" s="43" t="s">
        <v>291</v>
      </c>
      <c r="I243" s="43" t="s">
        <v>1668</v>
      </c>
      <c r="J243" s="43" t="s">
        <v>293</v>
      </c>
      <c r="K243" s="42">
        <v>194390</v>
      </c>
      <c r="L243" s="24" t="s">
        <v>166</v>
      </c>
      <c r="M243" s="42">
        <v>195390</v>
      </c>
      <c r="N243" s="42">
        <v>40</v>
      </c>
      <c r="O243" s="42" t="s">
        <v>294</v>
      </c>
      <c r="P243" s="42">
        <v>24</v>
      </c>
      <c r="Q243" s="42" t="s">
        <v>295</v>
      </c>
      <c r="R243" s="42" t="s">
        <v>296</v>
      </c>
      <c r="S243" s="42" t="s">
        <v>297</v>
      </c>
      <c r="T243" s="21" t="s">
        <v>1669</v>
      </c>
      <c r="U243" s="42" t="s">
        <v>1670</v>
      </c>
      <c r="V243" s="42" t="s">
        <v>1670</v>
      </c>
      <c r="W243" s="42" t="s">
        <v>1671</v>
      </c>
      <c r="X243" s="42" t="s">
        <v>1672</v>
      </c>
      <c r="Y243" s="42" t="s">
        <v>1231</v>
      </c>
      <c r="Z243" s="24" t="s">
        <v>1673</v>
      </c>
      <c r="AA243" s="42" t="s">
        <v>1674</v>
      </c>
      <c r="AB243" s="42" t="s">
        <v>1674</v>
      </c>
      <c r="AC243" s="67"/>
      <c r="AD243" s="24" t="s">
        <v>104</v>
      </c>
      <c r="AE243" s="227" t="s">
        <v>1675</v>
      </c>
      <c r="AF243" s="227"/>
      <c r="AG243" s="42" t="s">
        <v>307</v>
      </c>
      <c r="AH243" s="42"/>
      <c r="AI243" s="42"/>
      <c r="AJ243" s="42" t="s">
        <v>107</v>
      </c>
      <c r="AK243" s="42" t="s">
        <v>2455</v>
      </c>
      <c r="AL243" s="42">
        <v>20</v>
      </c>
      <c r="AM243" s="21" t="s">
        <v>108</v>
      </c>
      <c r="AN243" s="227" t="s">
        <v>309</v>
      </c>
      <c r="AO243" s="228"/>
      <c r="AP243" s="24" t="s">
        <v>110</v>
      </c>
      <c r="AQ243" s="46">
        <v>0</v>
      </c>
      <c r="AR243" s="46">
        <v>0</v>
      </c>
      <c r="AS243" s="46">
        <v>20</v>
      </c>
      <c r="AT243" s="46">
        <v>0</v>
      </c>
      <c r="AU243" s="216"/>
      <c r="AV243" s="216"/>
      <c r="AW243" s="216"/>
      <c r="AX243" s="216"/>
      <c r="AY243" s="216"/>
      <c r="AZ243" s="216"/>
      <c r="BA243" s="216"/>
      <c r="BB243" s="216"/>
      <c r="BC243" s="216">
        <f t="shared" si="335"/>
        <v>0</v>
      </c>
      <c r="BD243" s="216">
        <f t="shared" si="305"/>
        <v>0</v>
      </c>
      <c r="BE243" s="26"/>
      <c r="BF243" s="26"/>
      <c r="BG243" s="26"/>
      <c r="BH243" s="26"/>
      <c r="BI243" s="26"/>
      <c r="BJ243" s="26"/>
      <c r="BK243" s="26"/>
      <c r="BL243" s="26"/>
      <c r="BM243" s="26">
        <f t="shared" si="336"/>
        <v>0</v>
      </c>
      <c r="BN243" s="26">
        <f t="shared" si="306"/>
        <v>0</v>
      </c>
      <c r="BO243" s="26"/>
      <c r="BP243" s="26"/>
      <c r="BQ243" s="26"/>
      <c r="BR243" s="26">
        <v>4380000000</v>
      </c>
      <c r="BS243" s="26"/>
      <c r="BT243" s="26"/>
      <c r="BU243" s="26"/>
      <c r="BV243" s="26"/>
      <c r="BW243" s="26">
        <f t="shared" si="337"/>
        <v>4380000000</v>
      </c>
      <c r="BX243" s="26">
        <f t="shared" si="307"/>
        <v>4380000000</v>
      </c>
      <c r="BY243" s="26"/>
      <c r="BZ243" s="26"/>
      <c r="CA243" s="26"/>
      <c r="CB243" s="26"/>
      <c r="CC243" s="26"/>
      <c r="CD243" s="26"/>
      <c r="CE243" s="26"/>
      <c r="CF243" s="26"/>
      <c r="CG243" s="26">
        <f t="shared" si="338"/>
        <v>0</v>
      </c>
      <c r="CH243" s="26">
        <f t="shared" si="308"/>
        <v>0</v>
      </c>
      <c r="CI243" s="26">
        <f t="shared" si="339"/>
        <v>4380000000</v>
      </c>
      <c r="CJ243" s="26">
        <f t="shared" si="309"/>
        <v>4380000000</v>
      </c>
    </row>
    <row r="244" spans="1:88" ht="67.5" customHeight="1" x14ac:dyDescent="0.25">
      <c r="A244" s="84"/>
      <c r="B244" s="85"/>
      <c r="C244" s="193"/>
      <c r="D244" s="85"/>
      <c r="E244" s="85"/>
      <c r="F244" s="85"/>
      <c r="G244" s="86"/>
      <c r="H244" s="86"/>
      <c r="I244" s="86"/>
      <c r="J244" s="86"/>
      <c r="K244" s="85"/>
      <c r="L244" s="84"/>
      <c r="M244" s="85"/>
      <c r="N244" s="85"/>
      <c r="O244" s="85"/>
      <c r="P244" s="85"/>
      <c r="Q244" s="85"/>
      <c r="R244" s="85"/>
      <c r="S244" s="85"/>
      <c r="T244" s="85"/>
      <c r="U244" s="85"/>
      <c r="V244" s="85"/>
      <c r="W244" s="85"/>
      <c r="X244" s="85"/>
      <c r="Y244" s="85"/>
      <c r="Z244" s="84"/>
      <c r="AA244" s="85"/>
      <c r="AB244" s="85"/>
      <c r="AC244" s="85"/>
      <c r="AD244" s="85"/>
      <c r="AE244" s="123"/>
      <c r="AF244" s="123"/>
      <c r="AG244" s="85"/>
      <c r="AH244" s="85"/>
      <c r="AI244" s="85"/>
      <c r="AJ244" s="85"/>
      <c r="AK244" s="85"/>
      <c r="AL244" s="85"/>
      <c r="AM244" s="85"/>
      <c r="AN244" s="123"/>
      <c r="AO244" s="124"/>
      <c r="AP244" s="84"/>
      <c r="AQ244" s="85"/>
      <c r="AR244" s="85"/>
      <c r="AS244" s="85"/>
      <c r="AT244" s="85"/>
      <c r="AU244" s="210"/>
      <c r="AV244" s="210"/>
      <c r="AW244" s="210"/>
      <c r="AX244" s="210"/>
      <c r="AY244" s="210"/>
      <c r="AZ244" s="210"/>
      <c r="BA244" s="210"/>
      <c r="BB244" s="210"/>
      <c r="BC244" s="210">
        <f t="shared" si="335"/>
        <v>0</v>
      </c>
      <c r="BD244" s="210">
        <f t="shared" si="305"/>
        <v>0</v>
      </c>
      <c r="BE244" s="210"/>
      <c r="BF244" s="210"/>
      <c r="BG244" s="210"/>
      <c r="BH244" s="210"/>
      <c r="BI244" s="210"/>
      <c r="BJ244" s="210"/>
      <c r="BK244" s="210"/>
      <c r="BL244" s="210"/>
      <c r="BM244" s="210">
        <f t="shared" si="336"/>
        <v>0</v>
      </c>
      <c r="BN244" s="210">
        <f t="shared" si="306"/>
        <v>0</v>
      </c>
      <c r="BO244" s="210"/>
      <c r="BP244" s="210"/>
      <c r="BQ244" s="210"/>
      <c r="BR244" s="210"/>
      <c r="BS244" s="210"/>
      <c r="BT244" s="210"/>
      <c r="BU244" s="210"/>
      <c r="BV244" s="210"/>
      <c r="BW244" s="210">
        <f t="shared" si="337"/>
        <v>0</v>
      </c>
      <c r="BX244" s="210">
        <f t="shared" si="307"/>
        <v>0</v>
      </c>
      <c r="BY244" s="210"/>
      <c r="BZ244" s="210"/>
      <c r="CA244" s="210"/>
      <c r="CB244" s="210"/>
      <c r="CC244" s="210"/>
      <c r="CD244" s="210"/>
      <c r="CE244" s="210"/>
      <c r="CF244" s="210"/>
      <c r="CG244" s="210">
        <f t="shared" si="338"/>
        <v>0</v>
      </c>
      <c r="CH244" s="210">
        <f t="shared" si="308"/>
        <v>0</v>
      </c>
      <c r="CI244" s="210">
        <f t="shared" si="339"/>
        <v>0</v>
      </c>
      <c r="CJ244" s="210">
        <f t="shared" si="309"/>
        <v>0</v>
      </c>
    </row>
    <row r="245" spans="1:88" ht="67.5" customHeight="1" x14ac:dyDescent="0.25">
      <c r="A245" s="56"/>
      <c r="B245" s="57"/>
      <c r="C245" s="199"/>
      <c r="D245" s="58"/>
      <c r="E245" s="58"/>
      <c r="F245" s="57"/>
      <c r="G245" s="88"/>
      <c r="H245" s="88"/>
      <c r="I245" s="88"/>
      <c r="J245" s="88"/>
      <c r="K245" s="57"/>
      <c r="L245" s="56"/>
      <c r="M245" s="57"/>
      <c r="N245" s="57"/>
      <c r="O245" s="57"/>
      <c r="P245" s="57"/>
      <c r="Q245" s="57"/>
      <c r="R245" s="57"/>
      <c r="S245" s="57"/>
      <c r="T245" s="57"/>
      <c r="U245" s="57"/>
      <c r="V245" s="57"/>
      <c r="W245" s="57"/>
      <c r="X245" s="57"/>
      <c r="Y245" s="57"/>
      <c r="Z245" s="56"/>
      <c r="AA245" s="57"/>
      <c r="AB245" s="57"/>
      <c r="AC245" s="57"/>
      <c r="AD245" s="57"/>
      <c r="AE245" s="125"/>
      <c r="AF245" s="125"/>
      <c r="AG245" s="57"/>
      <c r="AH245" s="57"/>
      <c r="AI245" s="57"/>
      <c r="AJ245" s="57"/>
      <c r="AK245" s="57"/>
      <c r="AL245" s="57"/>
      <c r="AM245" s="57"/>
      <c r="AN245" s="125"/>
      <c r="AO245" s="126"/>
      <c r="AP245" s="56"/>
      <c r="AQ245" s="57"/>
      <c r="AR245" s="57"/>
      <c r="AS245" s="57"/>
      <c r="AT245" s="57"/>
      <c r="AU245" s="230">
        <f t="shared" ref="AU245:BC245" si="340">AU246+AU287</f>
        <v>1680000000</v>
      </c>
      <c r="AV245" s="230">
        <f t="shared" si="340"/>
        <v>0</v>
      </c>
      <c r="AW245" s="230">
        <f t="shared" si="340"/>
        <v>0</v>
      </c>
      <c r="AX245" s="230">
        <f t="shared" si="340"/>
        <v>0</v>
      </c>
      <c r="AY245" s="230">
        <f t="shared" si="340"/>
        <v>0</v>
      </c>
      <c r="AZ245" s="230">
        <f t="shared" si="340"/>
        <v>0</v>
      </c>
      <c r="BA245" s="230">
        <f t="shared" si="340"/>
        <v>6500000000</v>
      </c>
      <c r="BB245" s="230">
        <f t="shared" si="340"/>
        <v>0</v>
      </c>
      <c r="BC245" s="230">
        <f t="shared" si="340"/>
        <v>8180000000</v>
      </c>
      <c r="BD245" s="230">
        <f t="shared" si="305"/>
        <v>1680000000</v>
      </c>
      <c r="BE245" s="230">
        <f t="shared" ref="BE245:BM245" si="341">BE246+BE287</f>
        <v>953388032</v>
      </c>
      <c r="BF245" s="230">
        <f t="shared" si="341"/>
        <v>0</v>
      </c>
      <c r="BG245" s="230">
        <f t="shared" si="341"/>
        <v>0</v>
      </c>
      <c r="BH245" s="230">
        <f t="shared" si="341"/>
        <v>0</v>
      </c>
      <c r="BI245" s="230">
        <f t="shared" si="341"/>
        <v>0</v>
      </c>
      <c r="BJ245" s="230">
        <f t="shared" si="341"/>
        <v>0</v>
      </c>
      <c r="BK245" s="230">
        <f t="shared" si="341"/>
        <v>2500000000</v>
      </c>
      <c r="BL245" s="230">
        <f t="shared" si="341"/>
        <v>0</v>
      </c>
      <c r="BM245" s="230">
        <f t="shared" si="341"/>
        <v>3453388032</v>
      </c>
      <c r="BN245" s="230">
        <f t="shared" si="306"/>
        <v>953388032</v>
      </c>
      <c r="BO245" s="230">
        <f t="shared" ref="BO245:BW245" si="342">BO246+BO287</f>
        <v>1527657429.6300001</v>
      </c>
      <c r="BP245" s="230">
        <f t="shared" si="342"/>
        <v>0</v>
      </c>
      <c r="BQ245" s="230">
        <f t="shared" si="342"/>
        <v>0</v>
      </c>
      <c r="BR245" s="230">
        <f t="shared" si="342"/>
        <v>0</v>
      </c>
      <c r="BS245" s="230">
        <f t="shared" si="342"/>
        <v>0</v>
      </c>
      <c r="BT245" s="230">
        <f t="shared" si="342"/>
        <v>0</v>
      </c>
      <c r="BU245" s="230">
        <f t="shared" si="342"/>
        <v>1600000000</v>
      </c>
      <c r="BV245" s="230">
        <f t="shared" si="342"/>
        <v>0</v>
      </c>
      <c r="BW245" s="230">
        <f t="shared" si="342"/>
        <v>3127657429.6300001</v>
      </c>
      <c r="BX245" s="230">
        <f t="shared" si="307"/>
        <v>1527657429.6300001</v>
      </c>
      <c r="BY245" s="230">
        <f t="shared" ref="BY245:CG245" si="343">BY246+BY287</f>
        <v>1625307191.3400002</v>
      </c>
      <c r="BZ245" s="230">
        <f t="shared" si="343"/>
        <v>0</v>
      </c>
      <c r="CA245" s="230">
        <f t="shared" si="343"/>
        <v>0</v>
      </c>
      <c r="CB245" s="230">
        <f t="shared" si="343"/>
        <v>0</v>
      </c>
      <c r="CC245" s="230">
        <f t="shared" si="343"/>
        <v>0</v>
      </c>
      <c r="CD245" s="230">
        <f t="shared" si="343"/>
        <v>0</v>
      </c>
      <c r="CE245" s="230">
        <f t="shared" si="343"/>
        <v>0</v>
      </c>
      <c r="CF245" s="230">
        <f t="shared" si="343"/>
        <v>0</v>
      </c>
      <c r="CG245" s="230">
        <f t="shared" si="343"/>
        <v>1625307191.3400002</v>
      </c>
      <c r="CH245" s="230">
        <f t="shared" si="308"/>
        <v>1625307191.3400002</v>
      </c>
      <c r="CI245" s="230">
        <f>CI246+CI287</f>
        <v>16386352652.970001</v>
      </c>
      <c r="CJ245" s="230">
        <f t="shared" si="309"/>
        <v>5786352652.9700012</v>
      </c>
    </row>
    <row r="246" spans="1:88" ht="67.5" customHeight="1" x14ac:dyDescent="0.25">
      <c r="A246" s="89"/>
      <c r="B246" s="60"/>
      <c r="C246" s="91"/>
      <c r="D246" s="60"/>
      <c r="E246" s="60"/>
      <c r="F246" s="60"/>
      <c r="G246" s="90"/>
      <c r="H246" s="90"/>
      <c r="I246" s="90"/>
      <c r="J246" s="90"/>
      <c r="K246" s="60"/>
      <c r="L246" s="89"/>
      <c r="M246" s="60"/>
      <c r="N246" s="60">
        <v>41</v>
      </c>
      <c r="O246" s="60"/>
      <c r="P246" s="61"/>
      <c r="Q246" s="60"/>
      <c r="R246" s="60"/>
      <c r="S246" s="60"/>
      <c r="T246" s="60"/>
      <c r="U246" s="60"/>
      <c r="V246" s="60"/>
      <c r="W246" s="60"/>
      <c r="X246" s="60"/>
      <c r="Y246" s="60"/>
      <c r="Z246" s="89"/>
      <c r="AA246" s="60"/>
      <c r="AB246" s="60"/>
      <c r="AC246" s="60"/>
      <c r="AD246" s="60"/>
      <c r="AE246" s="127"/>
      <c r="AF246" s="127"/>
      <c r="AG246" s="60"/>
      <c r="AH246" s="60"/>
      <c r="AI246" s="60"/>
      <c r="AJ246" s="60"/>
      <c r="AK246" s="60"/>
      <c r="AL246" s="60"/>
      <c r="AM246" s="60"/>
      <c r="AN246" s="127"/>
      <c r="AO246" s="128"/>
      <c r="AP246" s="89"/>
      <c r="AQ246" s="60"/>
      <c r="AR246" s="60"/>
      <c r="AS246" s="60"/>
      <c r="AT246" s="60"/>
      <c r="AU246" s="62">
        <f t="shared" ref="AU246:BC246" si="344">AU247+AU261+AU277+AU298+AU272</f>
        <v>1180000000</v>
      </c>
      <c r="AV246" s="62">
        <f t="shared" si="344"/>
        <v>0</v>
      </c>
      <c r="AW246" s="62">
        <f t="shared" si="344"/>
        <v>0</v>
      </c>
      <c r="AX246" s="62">
        <f t="shared" si="344"/>
        <v>0</v>
      </c>
      <c r="AY246" s="62">
        <f t="shared" si="344"/>
        <v>0</v>
      </c>
      <c r="AZ246" s="62">
        <f t="shared" si="344"/>
        <v>0</v>
      </c>
      <c r="BA246" s="62">
        <f t="shared" si="344"/>
        <v>6500000000</v>
      </c>
      <c r="BB246" s="62">
        <f t="shared" si="344"/>
        <v>0</v>
      </c>
      <c r="BC246" s="62">
        <f t="shared" si="344"/>
        <v>7680000000</v>
      </c>
      <c r="BD246" s="62">
        <f t="shared" si="305"/>
        <v>1180000000</v>
      </c>
      <c r="BE246" s="62">
        <f t="shared" ref="BE246:BM246" si="345">BE247+BE261+BE277+BE298+BE272</f>
        <v>747388032</v>
      </c>
      <c r="BF246" s="62">
        <f t="shared" si="345"/>
        <v>0</v>
      </c>
      <c r="BG246" s="62">
        <f t="shared" si="345"/>
        <v>0</v>
      </c>
      <c r="BH246" s="62">
        <f t="shared" si="345"/>
        <v>0</v>
      </c>
      <c r="BI246" s="62">
        <f t="shared" si="345"/>
        <v>0</v>
      </c>
      <c r="BJ246" s="62">
        <f t="shared" si="345"/>
        <v>0</v>
      </c>
      <c r="BK246" s="62">
        <f t="shared" si="345"/>
        <v>2500000000</v>
      </c>
      <c r="BL246" s="62">
        <f t="shared" si="345"/>
        <v>0</v>
      </c>
      <c r="BM246" s="62">
        <f t="shared" si="345"/>
        <v>3247388032</v>
      </c>
      <c r="BN246" s="62">
        <f t="shared" si="306"/>
        <v>747388032</v>
      </c>
      <c r="BO246" s="62">
        <f t="shared" ref="BO246:BW246" si="346">BO247+BO261+BO277+BO298+BO272</f>
        <v>1103297429.6300001</v>
      </c>
      <c r="BP246" s="62">
        <f t="shared" si="346"/>
        <v>0</v>
      </c>
      <c r="BQ246" s="62">
        <f t="shared" si="346"/>
        <v>0</v>
      </c>
      <c r="BR246" s="62">
        <f t="shared" si="346"/>
        <v>0</v>
      </c>
      <c r="BS246" s="62">
        <f t="shared" si="346"/>
        <v>0</v>
      </c>
      <c r="BT246" s="62">
        <f t="shared" si="346"/>
        <v>0</v>
      </c>
      <c r="BU246" s="62">
        <f t="shared" si="346"/>
        <v>1600000000</v>
      </c>
      <c r="BV246" s="62">
        <f t="shared" si="346"/>
        <v>0</v>
      </c>
      <c r="BW246" s="62">
        <f t="shared" si="346"/>
        <v>2703297429.6300001</v>
      </c>
      <c r="BX246" s="62">
        <f t="shared" si="307"/>
        <v>1103297429.6300001</v>
      </c>
      <c r="BY246" s="62">
        <f t="shared" ref="BY246:CG246" si="347">BY247+BY261+BY277+BY298+BY272</f>
        <v>1188215391.3400002</v>
      </c>
      <c r="BZ246" s="62">
        <f t="shared" si="347"/>
        <v>0</v>
      </c>
      <c r="CA246" s="62">
        <f t="shared" si="347"/>
        <v>0</v>
      </c>
      <c r="CB246" s="62">
        <f t="shared" si="347"/>
        <v>0</v>
      </c>
      <c r="CC246" s="62">
        <f t="shared" si="347"/>
        <v>0</v>
      </c>
      <c r="CD246" s="62">
        <f t="shared" si="347"/>
        <v>0</v>
      </c>
      <c r="CE246" s="62">
        <f t="shared" si="347"/>
        <v>0</v>
      </c>
      <c r="CF246" s="62">
        <f t="shared" si="347"/>
        <v>0</v>
      </c>
      <c r="CG246" s="62">
        <f t="shared" si="347"/>
        <v>1188215391.3400002</v>
      </c>
      <c r="CH246" s="62">
        <f t="shared" si="308"/>
        <v>1188215391.3400002</v>
      </c>
      <c r="CI246" s="62">
        <f>CI247+CI261+CI277+CI298+CI272</f>
        <v>14818900852.970001</v>
      </c>
      <c r="CJ246" s="62">
        <f t="shared" si="309"/>
        <v>4218900852.9700012</v>
      </c>
    </row>
    <row r="247" spans="1:88" ht="67.5" customHeight="1" x14ac:dyDescent="0.25">
      <c r="A247" s="63"/>
      <c r="B247" s="64"/>
      <c r="C247" s="163"/>
      <c r="D247" s="64"/>
      <c r="E247" s="64"/>
      <c r="F247" s="64"/>
      <c r="G247" s="93"/>
      <c r="H247" s="93"/>
      <c r="I247" s="93"/>
      <c r="J247" s="93"/>
      <c r="K247" s="64"/>
      <c r="L247" s="63"/>
      <c r="M247" s="64"/>
      <c r="N247" s="64"/>
      <c r="O247" s="64"/>
      <c r="P247" s="64"/>
      <c r="Q247" s="64"/>
      <c r="R247" s="64">
        <v>4102</v>
      </c>
      <c r="S247" s="64"/>
      <c r="T247" s="64"/>
      <c r="U247" s="64"/>
      <c r="V247" s="64"/>
      <c r="W247" s="64"/>
      <c r="X247" s="64"/>
      <c r="Y247" s="64"/>
      <c r="Z247" s="63"/>
      <c r="AA247" s="64"/>
      <c r="AB247" s="64"/>
      <c r="AC247" s="64"/>
      <c r="AD247" s="64"/>
      <c r="AE247" s="129"/>
      <c r="AF247" s="129"/>
      <c r="AG247" s="64"/>
      <c r="AH247" s="64"/>
      <c r="AI247" s="64"/>
      <c r="AJ247" s="64"/>
      <c r="AK247" s="64"/>
      <c r="AL247" s="64"/>
      <c r="AM247" s="64"/>
      <c r="AN247" s="129"/>
      <c r="AO247" s="130"/>
      <c r="AP247" s="63"/>
      <c r="AQ247" s="64"/>
      <c r="AR247" s="64"/>
      <c r="AS247" s="64"/>
      <c r="AT247" s="64"/>
      <c r="AU247" s="215">
        <f t="shared" ref="AU247:BC247" si="348">SUM(AU248:AU260)</f>
        <v>750000000</v>
      </c>
      <c r="AV247" s="215">
        <f t="shared" si="348"/>
        <v>0</v>
      </c>
      <c r="AW247" s="215">
        <f t="shared" si="348"/>
        <v>0</v>
      </c>
      <c r="AX247" s="215">
        <f t="shared" si="348"/>
        <v>0</v>
      </c>
      <c r="AY247" s="215">
        <f t="shared" si="348"/>
        <v>0</v>
      </c>
      <c r="AZ247" s="215">
        <f t="shared" si="348"/>
        <v>0</v>
      </c>
      <c r="BA247" s="215">
        <f t="shared" si="348"/>
        <v>3500000000</v>
      </c>
      <c r="BB247" s="215">
        <f t="shared" si="348"/>
        <v>0</v>
      </c>
      <c r="BC247" s="215">
        <f t="shared" si="348"/>
        <v>4250000000</v>
      </c>
      <c r="BD247" s="215">
        <f t="shared" si="305"/>
        <v>750000000</v>
      </c>
      <c r="BE247" s="215">
        <f t="shared" ref="BE247:BM247" si="349">SUM(BE248:BE260)</f>
        <v>385988032</v>
      </c>
      <c r="BF247" s="215">
        <f t="shared" si="349"/>
        <v>0</v>
      </c>
      <c r="BG247" s="215">
        <f t="shared" si="349"/>
        <v>0</v>
      </c>
      <c r="BH247" s="215">
        <f t="shared" si="349"/>
        <v>0</v>
      </c>
      <c r="BI247" s="215">
        <f t="shared" si="349"/>
        <v>0</v>
      </c>
      <c r="BJ247" s="215">
        <f t="shared" si="349"/>
        <v>0</v>
      </c>
      <c r="BK247" s="215">
        <f t="shared" si="349"/>
        <v>0</v>
      </c>
      <c r="BL247" s="215">
        <f t="shared" si="349"/>
        <v>0</v>
      </c>
      <c r="BM247" s="215">
        <f t="shared" si="349"/>
        <v>385988032</v>
      </c>
      <c r="BN247" s="215">
        <f t="shared" si="306"/>
        <v>385988032</v>
      </c>
      <c r="BO247" s="215">
        <f t="shared" ref="BO247:BW247" si="350">SUM(BO248:BO260)</f>
        <v>701629429.63</v>
      </c>
      <c r="BP247" s="215">
        <f t="shared" si="350"/>
        <v>0</v>
      </c>
      <c r="BQ247" s="215">
        <f t="shared" si="350"/>
        <v>0</v>
      </c>
      <c r="BR247" s="215">
        <f t="shared" si="350"/>
        <v>0</v>
      </c>
      <c r="BS247" s="215">
        <f t="shared" si="350"/>
        <v>0</v>
      </c>
      <c r="BT247" s="215">
        <f t="shared" si="350"/>
        <v>0</v>
      </c>
      <c r="BU247" s="215">
        <f t="shared" si="350"/>
        <v>1600000000</v>
      </c>
      <c r="BV247" s="215">
        <f t="shared" si="350"/>
        <v>0</v>
      </c>
      <c r="BW247" s="215">
        <f t="shared" si="350"/>
        <v>2301629429.6300001</v>
      </c>
      <c r="BX247" s="215">
        <f t="shared" si="307"/>
        <v>701629429.63000011</v>
      </c>
      <c r="BY247" s="215">
        <f t="shared" ref="BY247:CG247" si="351">SUM(BY248:BY260)</f>
        <v>672981131.34000003</v>
      </c>
      <c r="BZ247" s="215">
        <f t="shared" si="351"/>
        <v>0</v>
      </c>
      <c r="CA247" s="215">
        <f t="shared" si="351"/>
        <v>0</v>
      </c>
      <c r="CB247" s="215">
        <f t="shared" si="351"/>
        <v>0</v>
      </c>
      <c r="CC247" s="215">
        <f t="shared" si="351"/>
        <v>0</v>
      </c>
      <c r="CD247" s="215">
        <f t="shared" si="351"/>
        <v>0</v>
      </c>
      <c r="CE247" s="215">
        <f t="shared" si="351"/>
        <v>0</v>
      </c>
      <c r="CF247" s="215">
        <f t="shared" si="351"/>
        <v>0</v>
      </c>
      <c r="CG247" s="215">
        <f t="shared" si="351"/>
        <v>672981131.34000003</v>
      </c>
      <c r="CH247" s="215">
        <f t="shared" si="308"/>
        <v>672981131.34000003</v>
      </c>
      <c r="CI247" s="215">
        <f>SUM(CI248:CI260)</f>
        <v>7610598592.9700003</v>
      </c>
      <c r="CJ247" s="215">
        <f t="shared" si="309"/>
        <v>2510598592.9700003</v>
      </c>
    </row>
    <row r="248" spans="1:88" s="79" customFormat="1" ht="75" customHeight="1" x14ac:dyDescent="0.25">
      <c r="A248" s="30" t="s">
        <v>1676</v>
      </c>
      <c r="B248" s="19" t="s">
        <v>115</v>
      </c>
      <c r="C248" s="183" t="s">
        <v>116</v>
      </c>
      <c r="D248" s="19" t="s">
        <v>117</v>
      </c>
      <c r="E248" s="30" t="s">
        <v>118</v>
      </c>
      <c r="F248" s="23" t="s">
        <v>119</v>
      </c>
      <c r="G248" s="45" t="s">
        <v>1677</v>
      </c>
      <c r="H248" s="45" t="s">
        <v>1678</v>
      </c>
      <c r="I248" s="45" t="s">
        <v>1679</v>
      </c>
      <c r="J248" s="45" t="s">
        <v>123</v>
      </c>
      <c r="K248" s="23">
        <v>22.6</v>
      </c>
      <c r="L248" s="24" t="s">
        <v>95</v>
      </c>
      <c r="M248" s="23">
        <v>20</v>
      </c>
      <c r="N248" s="23">
        <v>41</v>
      </c>
      <c r="O248" s="23" t="s">
        <v>124</v>
      </c>
      <c r="P248" s="23">
        <v>25</v>
      </c>
      <c r="Q248" s="23" t="s">
        <v>1680</v>
      </c>
      <c r="R248" s="23">
        <v>4102</v>
      </c>
      <c r="S248" s="23" t="s">
        <v>1681</v>
      </c>
      <c r="T248" s="21" t="s">
        <v>1682</v>
      </c>
      <c r="U248" s="23">
        <v>4102035</v>
      </c>
      <c r="V248" s="23">
        <v>4102035</v>
      </c>
      <c r="W248" s="23" t="s">
        <v>1683</v>
      </c>
      <c r="X248" s="23" t="s">
        <v>1684</v>
      </c>
      <c r="Y248" s="23" t="s">
        <v>263</v>
      </c>
      <c r="Z248" s="21" t="s">
        <v>1685</v>
      </c>
      <c r="AA248" s="23">
        <v>410203501</v>
      </c>
      <c r="AB248" s="23">
        <v>410203501</v>
      </c>
      <c r="AC248" s="66"/>
      <c r="AD248" s="24" t="s">
        <v>104</v>
      </c>
      <c r="AE248" s="227" t="s">
        <v>1686</v>
      </c>
      <c r="AF248" s="227"/>
      <c r="AG248" s="23" t="s">
        <v>1687</v>
      </c>
      <c r="AH248" s="23"/>
      <c r="AI248" s="23"/>
      <c r="AJ248" s="23" t="s">
        <v>134</v>
      </c>
      <c r="AK248" s="23" t="s">
        <v>1748</v>
      </c>
      <c r="AL248" s="23">
        <v>2</v>
      </c>
      <c r="AM248" s="21" t="s">
        <v>108</v>
      </c>
      <c r="AN248" s="227" t="s">
        <v>1688</v>
      </c>
      <c r="AO248" s="231"/>
      <c r="AP248" s="24" t="s">
        <v>110</v>
      </c>
      <c r="AQ248" s="46">
        <v>0</v>
      </c>
      <c r="AR248" s="46">
        <v>2</v>
      </c>
      <c r="AS248" s="46">
        <v>0</v>
      </c>
      <c r="AT248" s="46">
        <v>0</v>
      </c>
      <c r="AU248" s="216"/>
      <c r="AV248" s="216"/>
      <c r="AW248" s="216"/>
      <c r="AX248" s="216"/>
      <c r="AY248" s="216"/>
      <c r="AZ248" s="216"/>
      <c r="BA248" s="216"/>
      <c r="BB248" s="216"/>
      <c r="BC248" s="216">
        <f t="shared" ref="BC248:BC260" si="352">SUM(AU248:BB248)</f>
        <v>0</v>
      </c>
      <c r="BD248" s="216">
        <f t="shared" si="305"/>
        <v>0</v>
      </c>
      <c r="BE248" s="26">
        <v>97987632</v>
      </c>
      <c r="BF248" s="26"/>
      <c r="BG248" s="26"/>
      <c r="BH248" s="26"/>
      <c r="BI248" s="26"/>
      <c r="BJ248" s="26"/>
      <c r="BK248" s="26"/>
      <c r="BL248" s="26"/>
      <c r="BM248" s="26">
        <f t="shared" ref="BM248:BM260" si="353">SUM(BE248:BL248)</f>
        <v>97987632</v>
      </c>
      <c r="BN248" s="26">
        <f t="shared" si="306"/>
        <v>97987632</v>
      </c>
      <c r="BO248" s="26">
        <v>0</v>
      </c>
      <c r="BP248" s="26"/>
      <c r="BQ248" s="26"/>
      <c r="BR248" s="26"/>
      <c r="BS248" s="26"/>
      <c r="BT248" s="26"/>
      <c r="BU248" s="26"/>
      <c r="BV248" s="26"/>
      <c r="BW248" s="26">
        <f t="shared" ref="BW248:BW260" si="354">SUM(BO248:BV248)</f>
        <v>0</v>
      </c>
      <c r="BX248" s="26">
        <f t="shared" si="307"/>
        <v>0</v>
      </c>
      <c r="BY248" s="26"/>
      <c r="BZ248" s="26"/>
      <c r="CA248" s="26"/>
      <c r="CB248" s="26"/>
      <c r="CC248" s="26"/>
      <c r="CD248" s="26"/>
      <c r="CE248" s="26"/>
      <c r="CF248" s="26"/>
      <c r="CG248" s="26">
        <f t="shared" ref="CG248:CG260" si="355">SUM(BY248:CF248)</f>
        <v>0</v>
      </c>
      <c r="CH248" s="26">
        <f t="shared" si="308"/>
        <v>0</v>
      </c>
      <c r="CI248" s="26">
        <f t="shared" ref="CI248:CI260" si="356">CG248+BW248+BM248+BC248</f>
        <v>97987632</v>
      </c>
      <c r="CJ248" s="26">
        <f t="shared" si="309"/>
        <v>97987632</v>
      </c>
    </row>
    <row r="249" spans="1:88" s="48" customFormat="1" ht="67.5" customHeight="1" x14ac:dyDescent="0.25">
      <c r="A249" s="30" t="s">
        <v>1689</v>
      </c>
      <c r="B249" s="19" t="s">
        <v>115</v>
      </c>
      <c r="C249" s="183" t="s">
        <v>116</v>
      </c>
      <c r="D249" s="19" t="s">
        <v>117</v>
      </c>
      <c r="E249" s="30" t="s">
        <v>118</v>
      </c>
      <c r="F249" s="23" t="s">
        <v>119</v>
      </c>
      <c r="G249" s="45" t="s">
        <v>1677</v>
      </c>
      <c r="H249" s="45" t="s">
        <v>1678</v>
      </c>
      <c r="I249" s="45" t="s">
        <v>1679</v>
      </c>
      <c r="J249" s="45" t="s">
        <v>123</v>
      </c>
      <c r="K249" s="23">
        <v>22.6</v>
      </c>
      <c r="L249" s="24" t="s">
        <v>95</v>
      </c>
      <c r="M249" s="23">
        <v>20</v>
      </c>
      <c r="N249" s="23">
        <v>41</v>
      </c>
      <c r="O249" s="23" t="s">
        <v>124</v>
      </c>
      <c r="P249" s="23">
        <v>25</v>
      </c>
      <c r="Q249" s="23" t="s">
        <v>1680</v>
      </c>
      <c r="R249" s="23">
        <v>4102</v>
      </c>
      <c r="S249" s="23" t="s">
        <v>1681</v>
      </c>
      <c r="T249" s="21" t="s">
        <v>1690</v>
      </c>
      <c r="U249" s="23">
        <v>4102046</v>
      </c>
      <c r="V249" s="23">
        <v>4102046</v>
      </c>
      <c r="W249" s="23" t="s">
        <v>1691</v>
      </c>
      <c r="X249" s="23" t="s">
        <v>1692</v>
      </c>
      <c r="Y249" s="23" t="s">
        <v>566</v>
      </c>
      <c r="Z249" s="24" t="s">
        <v>1693</v>
      </c>
      <c r="AA249" s="23">
        <v>410204600</v>
      </c>
      <c r="AB249" s="23">
        <v>410204600</v>
      </c>
      <c r="AC249" s="66"/>
      <c r="AD249" s="24" t="s">
        <v>104</v>
      </c>
      <c r="AE249" s="227" t="s">
        <v>1694</v>
      </c>
      <c r="AF249" s="227"/>
      <c r="AG249" s="23" t="s">
        <v>1695</v>
      </c>
      <c r="AH249" s="23"/>
      <c r="AI249" s="23"/>
      <c r="AJ249" s="23" t="s">
        <v>134</v>
      </c>
      <c r="AK249" s="23" t="s">
        <v>1748</v>
      </c>
      <c r="AL249" s="23">
        <v>7</v>
      </c>
      <c r="AM249" s="24" t="s">
        <v>108</v>
      </c>
      <c r="AN249" s="227" t="s">
        <v>1688</v>
      </c>
      <c r="AO249" s="231"/>
      <c r="AP249" s="24" t="s">
        <v>110</v>
      </c>
      <c r="AQ249" s="46">
        <v>2</v>
      </c>
      <c r="AR249" s="46">
        <v>2</v>
      </c>
      <c r="AS249" s="46">
        <v>2</v>
      </c>
      <c r="AT249" s="46">
        <v>1</v>
      </c>
      <c r="AU249" s="216">
        <v>180000000</v>
      </c>
      <c r="AV249" s="216"/>
      <c r="AW249" s="216"/>
      <c r="AX249" s="216"/>
      <c r="AY249" s="216"/>
      <c r="AZ249" s="216"/>
      <c r="BA249" s="216"/>
      <c r="BB249" s="216"/>
      <c r="BC249" s="216">
        <f t="shared" si="352"/>
        <v>180000000</v>
      </c>
      <c r="BD249" s="216">
        <f t="shared" si="305"/>
        <v>180000000</v>
      </c>
      <c r="BE249" s="26">
        <v>50000000</v>
      </c>
      <c r="BF249" s="26"/>
      <c r="BG249" s="26"/>
      <c r="BH249" s="26"/>
      <c r="BI249" s="26"/>
      <c r="BJ249" s="26"/>
      <c r="BK249" s="26"/>
      <c r="BL249" s="26"/>
      <c r="BM249" s="26">
        <f t="shared" si="353"/>
        <v>50000000</v>
      </c>
      <c r="BN249" s="26">
        <f t="shared" si="306"/>
        <v>50000000</v>
      </c>
      <c r="BO249" s="26">
        <v>70000000</v>
      </c>
      <c r="BP249" s="26"/>
      <c r="BQ249" s="26"/>
      <c r="BR249" s="26"/>
      <c r="BS249" s="26"/>
      <c r="BT249" s="26"/>
      <c r="BU249" s="26"/>
      <c r="BV249" s="26"/>
      <c r="BW249" s="26">
        <f t="shared" si="354"/>
        <v>70000000</v>
      </c>
      <c r="BX249" s="26">
        <f t="shared" si="307"/>
        <v>70000000</v>
      </c>
      <c r="BY249" s="26">
        <v>50000000</v>
      </c>
      <c r="BZ249" s="26"/>
      <c r="CA249" s="26"/>
      <c r="CB249" s="26"/>
      <c r="CC249" s="26"/>
      <c r="CD249" s="26"/>
      <c r="CE249" s="26"/>
      <c r="CF249" s="26"/>
      <c r="CG249" s="26">
        <f t="shared" si="355"/>
        <v>50000000</v>
      </c>
      <c r="CH249" s="26">
        <f t="shared" si="308"/>
        <v>50000000</v>
      </c>
      <c r="CI249" s="26">
        <f t="shared" si="356"/>
        <v>350000000</v>
      </c>
      <c r="CJ249" s="26">
        <f t="shared" si="309"/>
        <v>350000000</v>
      </c>
    </row>
    <row r="250" spans="1:88" s="48" customFormat="1" ht="67.5" customHeight="1" x14ac:dyDescent="0.25">
      <c r="A250" s="30" t="s">
        <v>1696</v>
      </c>
      <c r="B250" s="19" t="s">
        <v>115</v>
      </c>
      <c r="C250" s="183" t="s">
        <v>116</v>
      </c>
      <c r="D250" s="19" t="s">
        <v>117</v>
      </c>
      <c r="E250" s="30" t="s">
        <v>118</v>
      </c>
      <c r="F250" s="23" t="s">
        <v>119</v>
      </c>
      <c r="G250" s="45" t="s">
        <v>1677</v>
      </c>
      <c r="H250" s="45" t="s">
        <v>1678</v>
      </c>
      <c r="I250" s="45" t="s">
        <v>1679</v>
      </c>
      <c r="J250" s="45" t="s">
        <v>123</v>
      </c>
      <c r="K250" s="23">
        <v>22.6</v>
      </c>
      <c r="L250" s="24" t="s">
        <v>95</v>
      </c>
      <c r="M250" s="23">
        <v>20</v>
      </c>
      <c r="N250" s="23">
        <v>41</v>
      </c>
      <c r="O250" s="23" t="s">
        <v>124</v>
      </c>
      <c r="P250" s="23">
        <v>25</v>
      </c>
      <c r="Q250" s="23" t="s">
        <v>1680</v>
      </c>
      <c r="R250" s="23">
        <v>4102</v>
      </c>
      <c r="S250" s="23" t="s">
        <v>1681</v>
      </c>
      <c r="T250" s="21" t="s">
        <v>1697</v>
      </c>
      <c r="U250" s="23">
        <v>4102043</v>
      </c>
      <c r="V250" s="23">
        <v>4102043</v>
      </c>
      <c r="W250" s="23" t="s">
        <v>1698</v>
      </c>
      <c r="X250" s="23" t="s">
        <v>1699</v>
      </c>
      <c r="Y250" s="23" t="s">
        <v>1700</v>
      </c>
      <c r="Z250" s="24" t="s">
        <v>1701</v>
      </c>
      <c r="AA250" s="23">
        <v>410204300</v>
      </c>
      <c r="AB250" s="23">
        <v>410204300</v>
      </c>
      <c r="AC250" s="66"/>
      <c r="AD250" s="24" t="s">
        <v>104</v>
      </c>
      <c r="AE250" s="227" t="s">
        <v>1702</v>
      </c>
      <c r="AF250" s="227" t="s">
        <v>2436</v>
      </c>
      <c r="AG250" s="23" t="s">
        <v>1703</v>
      </c>
      <c r="AH250" s="23"/>
      <c r="AI250" s="23"/>
      <c r="AJ250" s="23" t="s">
        <v>134</v>
      </c>
      <c r="AK250" s="23" t="s">
        <v>1748</v>
      </c>
      <c r="AL250" s="23">
        <v>700</v>
      </c>
      <c r="AM250" s="21" t="s">
        <v>108</v>
      </c>
      <c r="AN250" s="227" t="s">
        <v>1688</v>
      </c>
      <c r="AO250" s="231" t="s">
        <v>137</v>
      </c>
      <c r="AP250" s="24" t="s">
        <v>332</v>
      </c>
      <c r="AQ250" s="229">
        <v>595</v>
      </c>
      <c r="AR250" s="46">
        <v>0</v>
      </c>
      <c r="AS250" s="46">
        <v>0</v>
      </c>
      <c r="AT250" s="46">
        <v>105</v>
      </c>
      <c r="AU250" s="216"/>
      <c r="AV250" s="216"/>
      <c r="AW250" s="216"/>
      <c r="AX250" s="216"/>
      <c r="AY250" s="216"/>
      <c r="AZ250" s="216"/>
      <c r="BA250" s="216">
        <v>3500000000</v>
      </c>
      <c r="BB250" s="216"/>
      <c r="BC250" s="216">
        <f t="shared" si="352"/>
        <v>3500000000</v>
      </c>
      <c r="BD250" s="216">
        <f t="shared" si="305"/>
        <v>0</v>
      </c>
      <c r="BE250" s="26"/>
      <c r="BF250" s="26"/>
      <c r="BG250" s="26"/>
      <c r="BH250" s="26"/>
      <c r="BI250" s="26"/>
      <c r="BJ250" s="26"/>
      <c r="BK250" s="26"/>
      <c r="BL250" s="26"/>
      <c r="BM250" s="26">
        <f t="shared" si="353"/>
        <v>0</v>
      </c>
      <c r="BN250" s="26">
        <f t="shared" si="306"/>
        <v>0</v>
      </c>
      <c r="BO250" s="26"/>
      <c r="BP250" s="26"/>
      <c r="BQ250" s="26"/>
      <c r="BR250" s="26"/>
      <c r="BS250" s="26"/>
      <c r="BT250" s="26"/>
      <c r="BU250" s="26"/>
      <c r="BV250" s="26"/>
      <c r="BW250" s="26">
        <f t="shared" si="354"/>
        <v>0</v>
      </c>
      <c r="BX250" s="26">
        <f t="shared" si="307"/>
        <v>0</v>
      </c>
      <c r="BY250" s="26">
        <v>114422531.34</v>
      </c>
      <c r="BZ250" s="26"/>
      <c r="CA250" s="26"/>
      <c r="CB250" s="26"/>
      <c r="CC250" s="26"/>
      <c r="CD250" s="26"/>
      <c r="CE250" s="26"/>
      <c r="CF250" s="26"/>
      <c r="CG250" s="26">
        <f t="shared" si="355"/>
        <v>114422531.34</v>
      </c>
      <c r="CH250" s="26">
        <f t="shared" si="308"/>
        <v>114422531.34</v>
      </c>
      <c r="CI250" s="26">
        <f t="shared" si="356"/>
        <v>3614422531.3400002</v>
      </c>
      <c r="CJ250" s="26">
        <f t="shared" si="309"/>
        <v>114422531.34000015</v>
      </c>
    </row>
    <row r="251" spans="1:88" s="48" customFormat="1" ht="67.5" customHeight="1" x14ac:dyDescent="0.25">
      <c r="A251" s="30" t="s">
        <v>1704</v>
      </c>
      <c r="B251" s="19" t="s">
        <v>115</v>
      </c>
      <c r="C251" s="183" t="s">
        <v>116</v>
      </c>
      <c r="D251" s="19" t="s">
        <v>117</v>
      </c>
      <c r="E251" s="30" t="s">
        <v>118</v>
      </c>
      <c r="F251" s="23" t="s">
        <v>119</v>
      </c>
      <c r="G251" s="45" t="s">
        <v>1677</v>
      </c>
      <c r="H251" s="45" t="s">
        <v>1678</v>
      </c>
      <c r="I251" s="45" t="s">
        <v>1705</v>
      </c>
      <c r="J251" s="45" t="s">
        <v>123</v>
      </c>
      <c r="K251" s="23">
        <v>22.6</v>
      </c>
      <c r="L251" s="24" t="s">
        <v>95</v>
      </c>
      <c r="M251" s="23">
        <v>20</v>
      </c>
      <c r="N251" s="23">
        <v>41</v>
      </c>
      <c r="O251" s="23" t="s">
        <v>124</v>
      </c>
      <c r="P251" s="23">
        <v>25</v>
      </c>
      <c r="Q251" s="23" t="s">
        <v>1680</v>
      </c>
      <c r="R251" s="23">
        <v>4102</v>
      </c>
      <c r="S251" s="23" t="s">
        <v>1681</v>
      </c>
      <c r="T251" s="21" t="s">
        <v>1706</v>
      </c>
      <c r="U251" s="23">
        <v>4102008</v>
      </c>
      <c r="V251" s="23">
        <v>4102008</v>
      </c>
      <c r="W251" s="23" t="s">
        <v>1707</v>
      </c>
      <c r="X251" s="23" t="s">
        <v>1708</v>
      </c>
      <c r="Y251" s="23" t="s">
        <v>1709</v>
      </c>
      <c r="Z251" s="24" t="s">
        <v>1710</v>
      </c>
      <c r="AA251" s="23">
        <v>410200800</v>
      </c>
      <c r="AB251" s="23">
        <v>410200800</v>
      </c>
      <c r="AC251" s="66"/>
      <c r="AD251" s="24" t="s">
        <v>104</v>
      </c>
      <c r="AE251" s="227" t="s">
        <v>1711</v>
      </c>
      <c r="AF251" s="227"/>
      <c r="AG251" s="23" t="s">
        <v>1707</v>
      </c>
      <c r="AH251" s="23"/>
      <c r="AI251" s="23"/>
      <c r="AJ251" s="23" t="s">
        <v>134</v>
      </c>
      <c r="AK251" s="23" t="s">
        <v>1748</v>
      </c>
      <c r="AL251" s="23">
        <v>1</v>
      </c>
      <c r="AM251" s="21" t="s">
        <v>108</v>
      </c>
      <c r="AN251" s="227" t="s">
        <v>1688</v>
      </c>
      <c r="AO251" s="231" t="s">
        <v>137</v>
      </c>
      <c r="AP251" s="24" t="s">
        <v>110</v>
      </c>
      <c r="AQ251" s="46">
        <v>0</v>
      </c>
      <c r="AR251" s="46">
        <v>1</v>
      </c>
      <c r="AS251" s="46">
        <v>0</v>
      </c>
      <c r="AT251" s="46">
        <v>0</v>
      </c>
      <c r="AU251" s="216"/>
      <c r="AV251" s="216"/>
      <c r="AW251" s="216"/>
      <c r="AX251" s="216"/>
      <c r="AY251" s="216"/>
      <c r="AZ251" s="216"/>
      <c r="BA251" s="216"/>
      <c r="BB251" s="216"/>
      <c r="BC251" s="216">
        <f t="shared" si="352"/>
        <v>0</v>
      </c>
      <c r="BD251" s="216">
        <f t="shared" si="305"/>
        <v>0</v>
      </c>
      <c r="BE251" s="26">
        <v>107000000</v>
      </c>
      <c r="BF251" s="26"/>
      <c r="BG251" s="26"/>
      <c r="BH251" s="26"/>
      <c r="BI251" s="26"/>
      <c r="BJ251" s="26"/>
      <c r="BK251" s="26"/>
      <c r="BL251" s="26"/>
      <c r="BM251" s="26">
        <f t="shared" si="353"/>
        <v>107000000</v>
      </c>
      <c r="BN251" s="26">
        <f t="shared" si="306"/>
        <v>107000000</v>
      </c>
      <c r="BO251" s="26"/>
      <c r="BP251" s="26"/>
      <c r="BQ251" s="26"/>
      <c r="BR251" s="26"/>
      <c r="BS251" s="26"/>
      <c r="BT251" s="26"/>
      <c r="BU251" s="26"/>
      <c r="BV251" s="26"/>
      <c r="BW251" s="26">
        <f t="shared" si="354"/>
        <v>0</v>
      </c>
      <c r="BX251" s="26">
        <f t="shared" si="307"/>
        <v>0</v>
      </c>
      <c r="BY251" s="26"/>
      <c r="BZ251" s="26"/>
      <c r="CA251" s="26"/>
      <c r="CB251" s="26"/>
      <c r="CC251" s="26"/>
      <c r="CD251" s="26"/>
      <c r="CE251" s="26"/>
      <c r="CF251" s="26"/>
      <c r="CG251" s="26">
        <f t="shared" si="355"/>
        <v>0</v>
      </c>
      <c r="CH251" s="26">
        <f t="shared" si="308"/>
        <v>0</v>
      </c>
      <c r="CI251" s="26">
        <f t="shared" si="356"/>
        <v>107000000</v>
      </c>
      <c r="CJ251" s="26">
        <f t="shared" si="309"/>
        <v>107000000</v>
      </c>
    </row>
    <row r="252" spans="1:88" s="48" customFormat="1" ht="67.5" customHeight="1" x14ac:dyDescent="0.25">
      <c r="A252" s="30" t="s">
        <v>1712</v>
      </c>
      <c r="B252" s="19" t="s">
        <v>115</v>
      </c>
      <c r="C252" s="183" t="s">
        <v>116</v>
      </c>
      <c r="D252" s="19" t="s">
        <v>117</v>
      </c>
      <c r="E252" s="30" t="s">
        <v>118</v>
      </c>
      <c r="F252" s="23" t="s">
        <v>119</v>
      </c>
      <c r="G252" s="45" t="s">
        <v>1677</v>
      </c>
      <c r="H252" s="45" t="s">
        <v>1678</v>
      </c>
      <c r="I252" s="45" t="s">
        <v>1705</v>
      </c>
      <c r="J252" s="45" t="s">
        <v>123</v>
      </c>
      <c r="K252" s="23">
        <v>22.6</v>
      </c>
      <c r="L252" s="24" t="s">
        <v>95</v>
      </c>
      <c r="M252" s="23">
        <v>20</v>
      </c>
      <c r="N252" s="23">
        <v>41</v>
      </c>
      <c r="O252" s="23" t="s">
        <v>124</v>
      </c>
      <c r="P252" s="23">
        <v>25</v>
      </c>
      <c r="Q252" s="23" t="s">
        <v>1680</v>
      </c>
      <c r="R252" s="23">
        <v>4102</v>
      </c>
      <c r="S252" s="23" t="s">
        <v>1681</v>
      </c>
      <c r="T252" s="21" t="s">
        <v>1713</v>
      </c>
      <c r="U252" s="23">
        <v>4102004</v>
      </c>
      <c r="V252" s="23">
        <v>4102004</v>
      </c>
      <c r="W252" s="23" t="s">
        <v>1714</v>
      </c>
      <c r="X252" s="23" t="s">
        <v>1715</v>
      </c>
      <c r="Y252" s="23" t="s">
        <v>1709</v>
      </c>
      <c r="Z252" s="24" t="s">
        <v>1716</v>
      </c>
      <c r="AA252" s="23">
        <v>410200400</v>
      </c>
      <c r="AB252" s="23">
        <v>410200400</v>
      </c>
      <c r="AC252" s="66"/>
      <c r="AD252" s="24" t="s">
        <v>104</v>
      </c>
      <c r="AE252" s="227"/>
      <c r="AF252" s="227" t="s">
        <v>2437</v>
      </c>
      <c r="AG252" s="23" t="s">
        <v>1717</v>
      </c>
      <c r="AH252" s="23"/>
      <c r="AI252" s="23"/>
      <c r="AJ252" s="23" t="s">
        <v>134</v>
      </c>
      <c r="AK252" s="23" t="s">
        <v>1748</v>
      </c>
      <c r="AL252" s="23">
        <v>1</v>
      </c>
      <c r="AM252" s="21" t="s">
        <v>108</v>
      </c>
      <c r="AN252" s="227" t="s">
        <v>1688</v>
      </c>
      <c r="AO252" s="231" t="s">
        <v>137</v>
      </c>
      <c r="AP252" s="24" t="s">
        <v>138</v>
      </c>
      <c r="AQ252" s="229">
        <v>0</v>
      </c>
      <c r="AR252" s="46">
        <v>0</v>
      </c>
      <c r="AS252" s="46">
        <v>1</v>
      </c>
      <c r="AT252" s="46">
        <v>0</v>
      </c>
      <c r="AU252" s="216"/>
      <c r="AV252" s="216"/>
      <c r="AW252" s="216"/>
      <c r="AX252" s="216"/>
      <c r="AY252" s="216"/>
      <c r="AZ252" s="216"/>
      <c r="BA252" s="216"/>
      <c r="BB252" s="216"/>
      <c r="BC252" s="216">
        <f t="shared" si="352"/>
        <v>0</v>
      </c>
      <c r="BD252" s="216">
        <f t="shared" si="305"/>
        <v>0</v>
      </c>
      <c r="BE252" s="26"/>
      <c r="BF252" s="26"/>
      <c r="BG252" s="26"/>
      <c r="BH252" s="26"/>
      <c r="BI252" s="26"/>
      <c r="BJ252" s="26"/>
      <c r="BK252" s="26"/>
      <c r="BL252" s="26"/>
      <c r="BM252" s="26">
        <f t="shared" si="353"/>
        <v>0</v>
      </c>
      <c r="BN252" s="26">
        <f t="shared" si="306"/>
        <v>0</v>
      </c>
      <c r="BO252" s="26"/>
      <c r="BP252" s="26"/>
      <c r="BQ252" s="26"/>
      <c r="BR252" s="26"/>
      <c r="BS252" s="26"/>
      <c r="BT252" s="26"/>
      <c r="BU252" s="26">
        <v>1600000000</v>
      </c>
      <c r="BV252" s="26"/>
      <c r="BW252" s="26">
        <f t="shared" si="354"/>
        <v>1600000000</v>
      </c>
      <c r="BX252" s="26">
        <f t="shared" si="307"/>
        <v>0</v>
      </c>
      <c r="BY252" s="26"/>
      <c r="BZ252" s="26"/>
      <c r="CA252" s="26"/>
      <c r="CB252" s="26"/>
      <c r="CC252" s="26"/>
      <c r="CD252" s="26"/>
      <c r="CE252" s="305">
        <v>0</v>
      </c>
      <c r="CF252" s="26"/>
      <c r="CG252" s="26">
        <f t="shared" si="355"/>
        <v>0</v>
      </c>
      <c r="CH252" s="26">
        <f t="shared" si="308"/>
        <v>0</v>
      </c>
      <c r="CI252" s="26">
        <f t="shared" si="356"/>
        <v>1600000000</v>
      </c>
      <c r="CJ252" s="26">
        <f t="shared" si="309"/>
        <v>0</v>
      </c>
    </row>
    <row r="253" spans="1:88" s="48" customFormat="1" ht="67.5" customHeight="1" x14ac:dyDescent="0.25">
      <c r="A253" s="30" t="s">
        <v>1718</v>
      </c>
      <c r="B253" s="19" t="s">
        <v>115</v>
      </c>
      <c r="C253" s="183" t="s">
        <v>116</v>
      </c>
      <c r="D253" s="19" t="s">
        <v>117</v>
      </c>
      <c r="E253" s="30" t="s">
        <v>118</v>
      </c>
      <c r="F253" s="23" t="s">
        <v>119</v>
      </c>
      <c r="G253" s="45" t="s">
        <v>1677</v>
      </c>
      <c r="H253" s="45" t="s">
        <v>1678</v>
      </c>
      <c r="I253" s="45" t="s">
        <v>1705</v>
      </c>
      <c r="J253" s="45" t="s">
        <v>123</v>
      </c>
      <c r="K253" s="23">
        <v>22.6</v>
      </c>
      <c r="L253" s="24" t="s">
        <v>95</v>
      </c>
      <c r="M253" s="23">
        <v>20</v>
      </c>
      <c r="N253" s="23">
        <v>41</v>
      </c>
      <c r="O253" s="23" t="s">
        <v>124</v>
      </c>
      <c r="P253" s="23">
        <v>25</v>
      </c>
      <c r="Q253" s="23" t="s">
        <v>1680</v>
      </c>
      <c r="R253" s="23">
        <v>4102</v>
      </c>
      <c r="S253" s="23" t="s">
        <v>1681</v>
      </c>
      <c r="T253" s="21" t="s">
        <v>1719</v>
      </c>
      <c r="U253" s="23">
        <v>4102005</v>
      </c>
      <c r="V253" s="23">
        <v>4102005</v>
      </c>
      <c r="W253" s="23" t="s">
        <v>1720</v>
      </c>
      <c r="X253" s="23" t="s">
        <v>1721</v>
      </c>
      <c r="Y253" s="23" t="s">
        <v>1709</v>
      </c>
      <c r="Z253" s="24" t="s">
        <v>1722</v>
      </c>
      <c r="AA253" s="23">
        <v>410200500</v>
      </c>
      <c r="AB253" s="23">
        <v>410200500</v>
      </c>
      <c r="AC253" s="66"/>
      <c r="AD253" s="24" t="s">
        <v>104</v>
      </c>
      <c r="AE253" s="227" t="s">
        <v>1723</v>
      </c>
      <c r="AF253" s="227"/>
      <c r="AG253" s="23" t="s">
        <v>1720</v>
      </c>
      <c r="AH253" s="23"/>
      <c r="AI253" s="23"/>
      <c r="AJ253" s="23" t="s">
        <v>134</v>
      </c>
      <c r="AK253" s="23" t="s">
        <v>1748</v>
      </c>
      <c r="AL253" s="23">
        <v>1</v>
      </c>
      <c r="AM253" s="21" t="s">
        <v>108</v>
      </c>
      <c r="AN253" s="227" t="s">
        <v>1688</v>
      </c>
      <c r="AO253" s="231" t="s">
        <v>137</v>
      </c>
      <c r="AP253" s="24" t="s">
        <v>110</v>
      </c>
      <c r="AQ253" s="46">
        <v>1</v>
      </c>
      <c r="AR253" s="46">
        <v>0</v>
      </c>
      <c r="AS253" s="46">
        <v>0</v>
      </c>
      <c r="AT253" s="46">
        <v>0</v>
      </c>
      <c r="AU253" s="216">
        <v>300000000</v>
      </c>
      <c r="AV253" s="216"/>
      <c r="AW253" s="216"/>
      <c r="AX253" s="216"/>
      <c r="AY253" s="216"/>
      <c r="AZ253" s="216"/>
      <c r="BA253" s="216"/>
      <c r="BB253" s="216"/>
      <c r="BC253" s="216">
        <f t="shared" si="352"/>
        <v>300000000</v>
      </c>
      <c r="BD253" s="216">
        <f t="shared" si="305"/>
        <v>300000000</v>
      </c>
      <c r="BE253" s="26"/>
      <c r="BF253" s="26"/>
      <c r="BG253" s="26"/>
      <c r="BH253" s="26"/>
      <c r="BI253" s="26"/>
      <c r="BJ253" s="26"/>
      <c r="BK253" s="26"/>
      <c r="BL253" s="26"/>
      <c r="BM253" s="26">
        <f t="shared" si="353"/>
        <v>0</v>
      </c>
      <c r="BN253" s="26">
        <f t="shared" si="306"/>
        <v>0</v>
      </c>
      <c r="BO253" s="26"/>
      <c r="BP253" s="26"/>
      <c r="BQ253" s="26"/>
      <c r="BR253" s="26"/>
      <c r="BS253" s="26"/>
      <c r="BT253" s="26"/>
      <c r="BU253" s="26"/>
      <c r="BV253" s="26"/>
      <c r="BW253" s="26">
        <f t="shared" si="354"/>
        <v>0</v>
      </c>
      <c r="BX253" s="26">
        <f t="shared" si="307"/>
        <v>0</v>
      </c>
      <c r="BY253" s="26"/>
      <c r="BZ253" s="26"/>
      <c r="CA253" s="26"/>
      <c r="CB253" s="26"/>
      <c r="CC253" s="26"/>
      <c r="CD253" s="26"/>
      <c r="CE253" s="26"/>
      <c r="CF253" s="26"/>
      <c r="CG253" s="26">
        <f t="shared" si="355"/>
        <v>0</v>
      </c>
      <c r="CH253" s="26">
        <f t="shared" si="308"/>
        <v>0</v>
      </c>
      <c r="CI253" s="26">
        <f t="shared" si="356"/>
        <v>300000000</v>
      </c>
      <c r="CJ253" s="26">
        <f t="shared" si="309"/>
        <v>300000000</v>
      </c>
    </row>
    <row r="254" spans="1:88" s="48" customFormat="1" ht="67.5" customHeight="1" x14ac:dyDescent="0.25">
      <c r="A254" s="30" t="s">
        <v>1724</v>
      </c>
      <c r="B254" s="19" t="s">
        <v>115</v>
      </c>
      <c r="C254" s="183" t="s">
        <v>116</v>
      </c>
      <c r="D254" s="19" t="s">
        <v>117</v>
      </c>
      <c r="E254" s="30" t="s">
        <v>118</v>
      </c>
      <c r="F254" s="23" t="s">
        <v>119</v>
      </c>
      <c r="G254" s="45" t="s">
        <v>1677</v>
      </c>
      <c r="H254" s="45" t="s">
        <v>1678</v>
      </c>
      <c r="I254" s="45" t="s">
        <v>1705</v>
      </c>
      <c r="J254" s="45" t="s">
        <v>123</v>
      </c>
      <c r="K254" s="23">
        <v>22.6</v>
      </c>
      <c r="L254" s="24" t="s">
        <v>95</v>
      </c>
      <c r="M254" s="23">
        <v>20</v>
      </c>
      <c r="N254" s="23">
        <v>41</v>
      </c>
      <c r="O254" s="23" t="s">
        <v>124</v>
      </c>
      <c r="P254" s="23">
        <v>25</v>
      </c>
      <c r="Q254" s="23" t="s">
        <v>1680</v>
      </c>
      <c r="R254" s="23">
        <v>4102</v>
      </c>
      <c r="S254" s="23" t="s">
        <v>1681</v>
      </c>
      <c r="T254" s="21" t="s">
        <v>1725</v>
      </c>
      <c r="U254" s="23">
        <v>4102006</v>
      </c>
      <c r="V254" s="23">
        <v>4102006</v>
      </c>
      <c r="W254" s="23" t="s">
        <v>1726</v>
      </c>
      <c r="X254" s="23" t="s">
        <v>1727</v>
      </c>
      <c r="Y254" s="23" t="s">
        <v>1709</v>
      </c>
      <c r="Z254" s="24" t="s">
        <v>1728</v>
      </c>
      <c r="AA254" s="23">
        <v>410200600</v>
      </c>
      <c r="AB254" s="23">
        <v>410200600</v>
      </c>
      <c r="AC254" s="66"/>
      <c r="AD254" s="24" t="s">
        <v>104</v>
      </c>
      <c r="AE254" s="227" t="s">
        <v>1729</v>
      </c>
      <c r="AF254" s="227"/>
      <c r="AG254" s="23" t="s">
        <v>1730</v>
      </c>
      <c r="AH254" s="23"/>
      <c r="AI254" s="23"/>
      <c r="AJ254" s="23" t="s">
        <v>134</v>
      </c>
      <c r="AK254" s="23" t="s">
        <v>1748</v>
      </c>
      <c r="AL254" s="23">
        <v>5</v>
      </c>
      <c r="AM254" s="21" t="s">
        <v>108</v>
      </c>
      <c r="AN254" s="227" t="s">
        <v>1688</v>
      </c>
      <c r="AO254" s="231" t="s">
        <v>137</v>
      </c>
      <c r="AP254" s="24" t="s">
        <v>110</v>
      </c>
      <c r="AQ254" s="46">
        <v>0</v>
      </c>
      <c r="AR254" s="46">
        <v>0</v>
      </c>
      <c r="AS254" s="46">
        <v>5</v>
      </c>
      <c r="AT254" s="46">
        <v>0</v>
      </c>
      <c r="AU254" s="216"/>
      <c r="AV254" s="216"/>
      <c r="AW254" s="216"/>
      <c r="AX254" s="216"/>
      <c r="AY254" s="216"/>
      <c r="AZ254" s="216"/>
      <c r="BA254" s="216"/>
      <c r="BB254" s="216"/>
      <c r="BC254" s="216">
        <f t="shared" si="352"/>
        <v>0</v>
      </c>
      <c r="BD254" s="216">
        <f t="shared" si="305"/>
        <v>0</v>
      </c>
      <c r="BE254" s="26">
        <v>0</v>
      </c>
      <c r="BF254" s="26"/>
      <c r="BG254" s="26"/>
      <c r="BH254" s="26"/>
      <c r="BI254" s="26"/>
      <c r="BJ254" s="26"/>
      <c r="BK254" s="26"/>
      <c r="BL254" s="26"/>
      <c r="BM254" s="26">
        <f t="shared" si="353"/>
        <v>0</v>
      </c>
      <c r="BN254" s="26">
        <f t="shared" si="306"/>
        <v>0</v>
      </c>
      <c r="BO254" s="26">
        <v>108188429.63</v>
      </c>
      <c r="BP254" s="26"/>
      <c r="BQ254" s="26"/>
      <c r="BR254" s="26"/>
      <c r="BS254" s="26"/>
      <c r="BT254" s="26"/>
      <c r="BU254" s="26"/>
      <c r="BV254" s="26"/>
      <c r="BW254" s="26">
        <f t="shared" si="354"/>
        <v>108188429.63</v>
      </c>
      <c r="BX254" s="26">
        <f t="shared" si="307"/>
        <v>108188429.63</v>
      </c>
      <c r="BY254" s="26"/>
      <c r="BZ254" s="26"/>
      <c r="CA254" s="26"/>
      <c r="CB254" s="26"/>
      <c r="CC254" s="26"/>
      <c r="CD254" s="26"/>
      <c r="CE254" s="26"/>
      <c r="CF254" s="26"/>
      <c r="CG254" s="26">
        <f t="shared" si="355"/>
        <v>0</v>
      </c>
      <c r="CH254" s="26">
        <f t="shared" si="308"/>
        <v>0</v>
      </c>
      <c r="CI254" s="26">
        <f t="shared" si="356"/>
        <v>108188429.63</v>
      </c>
      <c r="CJ254" s="26">
        <f t="shared" si="309"/>
        <v>108188429.63</v>
      </c>
    </row>
    <row r="255" spans="1:88" s="48" customFormat="1" ht="67.5" customHeight="1" x14ac:dyDescent="0.25">
      <c r="A255" s="30" t="s">
        <v>1731</v>
      </c>
      <c r="B255" s="19" t="s">
        <v>115</v>
      </c>
      <c r="C255" s="183" t="s">
        <v>116</v>
      </c>
      <c r="D255" s="19" t="s">
        <v>117</v>
      </c>
      <c r="E255" s="30" t="s">
        <v>118</v>
      </c>
      <c r="F255" s="19" t="s">
        <v>119</v>
      </c>
      <c r="G255" s="45" t="s">
        <v>1677</v>
      </c>
      <c r="H255" s="45" t="s">
        <v>1678</v>
      </c>
      <c r="I255" s="218" t="s">
        <v>1732</v>
      </c>
      <c r="J255" s="45" t="s">
        <v>123</v>
      </c>
      <c r="K255" s="19">
        <v>22.6</v>
      </c>
      <c r="L255" s="24" t="s">
        <v>95</v>
      </c>
      <c r="M255" s="19">
        <v>20</v>
      </c>
      <c r="N255" s="23">
        <v>41</v>
      </c>
      <c r="O255" s="23" t="s">
        <v>124</v>
      </c>
      <c r="P255" s="19">
        <v>25</v>
      </c>
      <c r="Q255" s="23" t="s">
        <v>1680</v>
      </c>
      <c r="R255" s="23">
        <v>4102</v>
      </c>
      <c r="S255" s="23" t="s">
        <v>1681</v>
      </c>
      <c r="T255" s="21" t="s">
        <v>1733</v>
      </c>
      <c r="U255" s="19" t="s">
        <v>1734</v>
      </c>
      <c r="V255" s="19" t="s">
        <v>1734</v>
      </c>
      <c r="W255" s="19" t="s">
        <v>1735</v>
      </c>
      <c r="X255" s="19" t="s">
        <v>1692</v>
      </c>
      <c r="Y255" s="19" t="s">
        <v>566</v>
      </c>
      <c r="Z255" s="24" t="s">
        <v>1736</v>
      </c>
      <c r="AA255" s="19" t="s">
        <v>1737</v>
      </c>
      <c r="AB255" s="19" t="s">
        <v>1737</v>
      </c>
      <c r="AC255" s="30"/>
      <c r="AD255" s="24" t="s">
        <v>104</v>
      </c>
      <c r="AE255" s="219" t="s">
        <v>1738</v>
      </c>
      <c r="AF255" s="219"/>
      <c r="AG255" s="19" t="s">
        <v>1695</v>
      </c>
      <c r="AH255" s="19"/>
      <c r="AI255" s="19"/>
      <c r="AJ255" s="19" t="s">
        <v>134</v>
      </c>
      <c r="AK255" s="23" t="s">
        <v>1748</v>
      </c>
      <c r="AL255" s="19">
        <v>14</v>
      </c>
      <c r="AM255" s="21" t="s">
        <v>108</v>
      </c>
      <c r="AN255" s="219" t="s">
        <v>1688</v>
      </c>
      <c r="AO255" s="220"/>
      <c r="AP255" s="24" t="s">
        <v>110</v>
      </c>
      <c r="AQ255" s="46">
        <v>2</v>
      </c>
      <c r="AR255" s="46">
        <v>3</v>
      </c>
      <c r="AS255" s="46">
        <v>5</v>
      </c>
      <c r="AT255" s="46">
        <v>4</v>
      </c>
      <c r="AU255" s="216">
        <v>50000000</v>
      </c>
      <c r="AV255" s="216"/>
      <c r="AW255" s="216"/>
      <c r="AX255" s="216"/>
      <c r="AY255" s="216"/>
      <c r="AZ255" s="216"/>
      <c r="BA255" s="216"/>
      <c r="BB255" s="216"/>
      <c r="BC255" s="216">
        <f t="shared" si="352"/>
        <v>50000000</v>
      </c>
      <c r="BD255" s="216">
        <f t="shared" si="305"/>
        <v>50000000</v>
      </c>
      <c r="BE255" s="216">
        <v>39695000</v>
      </c>
      <c r="BF255" s="216"/>
      <c r="BG255" s="216"/>
      <c r="BH255" s="216"/>
      <c r="BI255" s="216"/>
      <c r="BJ255" s="216"/>
      <c r="BK255" s="216"/>
      <c r="BL255" s="216"/>
      <c r="BM255" s="216">
        <f t="shared" si="353"/>
        <v>39695000</v>
      </c>
      <c r="BN255" s="216">
        <f t="shared" si="306"/>
        <v>39695000</v>
      </c>
      <c r="BO255" s="216">
        <v>80305000</v>
      </c>
      <c r="BP255" s="216"/>
      <c r="BQ255" s="216"/>
      <c r="BR255" s="216"/>
      <c r="BS255" s="216"/>
      <c r="BT255" s="216"/>
      <c r="BU255" s="216"/>
      <c r="BV255" s="216"/>
      <c r="BW255" s="216">
        <f t="shared" si="354"/>
        <v>80305000</v>
      </c>
      <c r="BX255" s="216">
        <f t="shared" si="307"/>
        <v>80305000</v>
      </c>
      <c r="BY255" s="216">
        <v>100000000</v>
      </c>
      <c r="BZ255" s="216"/>
      <c r="CA255" s="216"/>
      <c r="CB255" s="216"/>
      <c r="CC255" s="216"/>
      <c r="CD255" s="216"/>
      <c r="CE255" s="216"/>
      <c r="CF255" s="216"/>
      <c r="CG255" s="216">
        <f t="shared" si="355"/>
        <v>100000000</v>
      </c>
      <c r="CH255" s="216">
        <f t="shared" si="308"/>
        <v>100000000</v>
      </c>
      <c r="CI255" s="216">
        <f t="shared" si="356"/>
        <v>270000000</v>
      </c>
      <c r="CJ255" s="216">
        <f t="shared" si="309"/>
        <v>270000000</v>
      </c>
    </row>
    <row r="256" spans="1:88" s="48" customFormat="1" ht="67.5" customHeight="1" x14ac:dyDescent="0.25">
      <c r="A256" s="30" t="s">
        <v>1739</v>
      </c>
      <c r="B256" s="19" t="s">
        <v>115</v>
      </c>
      <c r="C256" s="183" t="s">
        <v>116</v>
      </c>
      <c r="D256" s="19" t="s">
        <v>117</v>
      </c>
      <c r="E256" s="30" t="s">
        <v>118</v>
      </c>
      <c r="F256" s="19" t="s">
        <v>119</v>
      </c>
      <c r="G256" s="218" t="s">
        <v>1740</v>
      </c>
      <c r="H256" s="218" t="s">
        <v>1741</v>
      </c>
      <c r="I256" s="218" t="s">
        <v>1742</v>
      </c>
      <c r="J256" s="218" t="s">
        <v>123</v>
      </c>
      <c r="K256" s="19">
        <v>22.6</v>
      </c>
      <c r="L256" s="24" t="s">
        <v>95</v>
      </c>
      <c r="M256" s="19">
        <v>20</v>
      </c>
      <c r="N256" s="19">
        <v>41</v>
      </c>
      <c r="O256" s="19" t="s">
        <v>124</v>
      </c>
      <c r="P256" s="19">
        <v>26</v>
      </c>
      <c r="Q256" s="19" t="s">
        <v>1743</v>
      </c>
      <c r="R256" s="19">
        <v>4102</v>
      </c>
      <c r="S256" s="19" t="s">
        <v>1744</v>
      </c>
      <c r="T256" s="21" t="s">
        <v>1745</v>
      </c>
      <c r="U256" s="19">
        <v>4102046</v>
      </c>
      <c r="V256" s="19">
        <v>4102046</v>
      </c>
      <c r="W256" s="19" t="s">
        <v>1691</v>
      </c>
      <c r="X256" s="19" t="s">
        <v>1692</v>
      </c>
      <c r="Y256" s="19" t="s">
        <v>566</v>
      </c>
      <c r="Z256" s="24" t="s">
        <v>1746</v>
      </c>
      <c r="AA256" s="19">
        <v>410204600</v>
      </c>
      <c r="AB256" s="19">
        <v>410204600</v>
      </c>
      <c r="AC256" s="30"/>
      <c r="AD256" s="24" t="s">
        <v>104</v>
      </c>
      <c r="AE256" s="219" t="s">
        <v>1747</v>
      </c>
      <c r="AF256" s="219"/>
      <c r="AG256" s="19" t="s">
        <v>1695</v>
      </c>
      <c r="AH256" s="19"/>
      <c r="AI256" s="19"/>
      <c r="AJ256" s="19" t="s">
        <v>107</v>
      </c>
      <c r="AK256" s="23" t="s">
        <v>1748</v>
      </c>
      <c r="AL256" s="19">
        <v>4</v>
      </c>
      <c r="AM256" s="21" t="s">
        <v>108</v>
      </c>
      <c r="AN256" s="219" t="s">
        <v>1749</v>
      </c>
      <c r="AO256" s="220"/>
      <c r="AP256" s="24" t="s">
        <v>110</v>
      </c>
      <c r="AQ256" s="46">
        <v>1</v>
      </c>
      <c r="AR256" s="46">
        <v>1</v>
      </c>
      <c r="AS256" s="46">
        <v>1</v>
      </c>
      <c r="AT256" s="46">
        <v>1</v>
      </c>
      <c r="AU256" s="216">
        <v>70000000</v>
      </c>
      <c r="AV256" s="216"/>
      <c r="AW256" s="216"/>
      <c r="AX256" s="216"/>
      <c r="AY256" s="216"/>
      <c r="AZ256" s="216"/>
      <c r="BA256" s="216"/>
      <c r="BB256" s="216"/>
      <c r="BC256" s="216">
        <f t="shared" si="352"/>
        <v>70000000</v>
      </c>
      <c r="BD256" s="216">
        <f t="shared" si="305"/>
        <v>70000000</v>
      </c>
      <c r="BE256" s="216">
        <v>6864000</v>
      </c>
      <c r="BF256" s="216"/>
      <c r="BG256" s="216"/>
      <c r="BH256" s="216"/>
      <c r="BI256" s="216"/>
      <c r="BJ256" s="216"/>
      <c r="BK256" s="216"/>
      <c r="BL256" s="216"/>
      <c r="BM256" s="216">
        <f t="shared" si="353"/>
        <v>6864000</v>
      </c>
      <c r="BN256" s="216">
        <f t="shared" si="306"/>
        <v>6864000</v>
      </c>
      <c r="BO256" s="216">
        <v>113136000</v>
      </c>
      <c r="BP256" s="216"/>
      <c r="BQ256" s="216"/>
      <c r="BR256" s="216"/>
      <c r="BS256" s="216"/>
      <c r="BT256" s="216"/>
      <c r="BU256" s="216"/>
      <c r="BV256" s="216"/>
      <c r="BW256" s="216">
        <f t="shared" si="354"/>
        <v>113136000</v>
      </c>
      <c r="BX256" s="216">
        <f t="shared" si="307"/>
        <v>113136000</v>
      </c>
      <c r="BY256" s="216">
        <v>100000000</v>
      </c>
      <c r="BZ256" s="216"/>
      <c r="CA256" s="216"/>
      <c r="CB256" s="216"/>
      <c r="CC256" s="216"/>
      <c r="CD256" s="216"/>
      <c r="CE256" s="216"/>
      <c r="CF256" s="216"/>
      <c r="CG256" s="216">
        <f t="shared" si="355"/>
        <v>100000000</v>
      </c>
      <c r="CH256" s="216">
        <f t="shared" si="308"/>
        <v>100000000</v>
      </c>
      <c r="CI256" s="216">
        <f t="shared" si="356"/>
        <v>290000000</v>
      </c>
      <c r="CJ256" s="216">
        <f t="shared" si="309"/>
        <v>290000000</v>
      </c>
    </row>
    <row r="257" spans="1:88" s="48" customFormat="1" ht="67.5" customHeight="1" x14ac:dyDescent="0.25">
      <c r="A257" s="30" t="s">
        <v>1750</v>
      </c>
      <c r="B257" s="19" t="s">
        <v>115</v>
      </c>
      <c r="C257" s="183" t="s">
        <v>116</v>
      </c>
      <c r="D257" s="19" t="s">
        <v>117</v>
      </c>
      <c r="E257" s="30" t="s">
        <v>118</v>
      </c>
      <c r="F257" s="19" t="s">
        <v>119</v>
      </c>
      <c r="G257" s="218" t="s">
        <v>1740</v>
      </c>
      <c r="H257" s="218" t="s">
        <v>1741</v>
      </c>
      <c r="I257" s="218" t="s">
        <v>1751</v>
      </c>
      <c r="J257" s="218" t="s">
        <v>1752</v>
      </c>
      <c r="K257" s="19">
        <v>29.1</v>
      </c>
      <c r="L257" s="24" t="s">
        <v>95</v>
      </c>
      <c r="M257" s="19">
        <v>26</v>
      </c>
      <c r="N257" s="19">
        <v>41</v>
      </c>
      <c r="O257" s="19" t="s">
        <v>124</v>
      </c>
      <c r="P257" s="19">
        <v>26</v>
      </c>
      <c r="Q257" s="19" t="s">
        <v>1743</v>
      </c>
      <c r="R257" s="19">
        <v>4102</v>
      </c>
      <c r="S257" s="19" t="s">
        <v>1744</v>
      </c>
      <c r="T257" s="21" t="s">
        <v>1753</v>
      </c>
      <c r="U257" s="19">
        <v>4102046</v>
      </c>
      <c r="V257" s="19">
        <v>4102046</v>
      </c>
      <c r="W257" s="19" t="s">
        <v>1691</v>
      </c>
      <c r="X257" s="19" t="s">
        <v>1692</v>
      </c>
      <c r="Y257" s="19" t="s">
        <v>566</v>
      </c>
      <c r="Z257" s="24" t="s">
        <v>1754</v>
      </c>
      <c r="AA257" s="19">
        <v>410204600</v>
      </c>
      <c r="AB257" s="19" t="s">
        <v>1737</v>
      </c>
      <c r="AC257" s="30"/>
      <c r="AD257" s="24" t="s">
        <v>104</v>
      </c>
      <c r="AE257" s="219" t="s">
        <v>1755</v>
      </c>
      <c r="AF257" s="219"/>
      <c r="AG257" s="19" t="s">
        <v>1695</v>
      </c>
      <c r="AH257" s="19"/>
      <c r="AI257" s="19"/>
      <c r="AJ257" s="19" t="s">
        <v>107</v>
      </c>
      <c r="AK257" s="23" t="s">
        <v>1748</v>
      </c>
      <c r="AL257" s="19">
        <v>20</v>
      </c>
      <c r="AM257" s="21" t="s">
        <v>108</v>
      </c>
      <c r="AN257" s="219" t="s">
        <v>1756</v>
      </c>
      <c r="AO257" s="220"/>
      <c r="AP257" s="24" t="s">
        <v>110</v>
      </c>
      <c r="AQ257" s="46">
        <v>4</v>
      </c>
      <c r="AR257" s="46">
        <v>0</v>
      </c>
      <c r="AS257" s="46">
        <v>8</v>
      </c>
      <c r="AT257" s="46">
        <v>8</v>
      </c>
      <c r="AU257" s="216">
        <v>50000000</v>
      </c>
      <c r="AV257" s="216"/>
      <c r="AW257" s="216"/>
      <c r="AX257" s="216"/>
      <c r="AY257" s="216"/>
      <c r="AZ257" s="216"/>
      <c r="BA257" s="216"/>
      <c r="BB257" s="216"/>
      <c r="BC257" s="216">
        <f t="shared" si="352"/>
        <v>50000000</v>
      </c>
      <c r="BD257" s="216">
        <f t="shared" si="305"/>
        <v>50000000</v>
      </c>
      <c r="BE257" s="216">
        <v>0</v>
      </c>
      <c r="BF257" s="216"/>
      <c r="BG257" s="216"/>
      <c r="BH257" s="216"/>
      <c r="BI257" s="216"/>
      <c r="BJ257" s="216"/>
      <c r="BK257" s="216"/>
      <c r="BL257" s="216"/>
      <c r="BM257" s="216">
        <f t="shared" si="353"/>
        <v>0</v>
      </c>
      <c r="BN257" s="216">
        <f t="shared" si="306"/>
        <v>0</v>
      </c>
      <c r="BO257" s="216">
        <v>120000000</v>
      </c>
      <c r="BP257" s="216"/>
      <c r="BQ257" s="216"/>
      <c r="BR257" s="216"/>
      <c r="BS257" s="216"/>
      <c r="BT257" s="216"/>
      <c r="BU257" s="216"/>
      <c r="BV257" s="216"/>
      <c r="BW257" s="216">
        <f t="shared" si="354"/>
        <v>120000000</v>
      </c>
      <c r="BX257" s="216">
        <f t="shared" si="307"/>
        <v>120000000</v>
      </c>
      <c r="BY257" s="216">
        <v>100000000</v>
      </c>
      <c r="BZ257" s="216"/>
      <c r="CA257" s="216"/>
      <c r="CB257" s="216"/>
      <c r="CC257" s="216"/>
      <c r="CD257" s="216"/>
      <c r="CE257" s="216"/>
      <c r="CF257" s="216"/>
      <c r="CG257" s="216">
        <f t="shared" si="355"/>
        <v>100000000</v>
      </c>
      <c r="CH257" s="216">
        <f t="shared" si="308"/>
        <v>100000000</v>
      </c>
      <c r="CI257" s="216">
        <f t="shared" si="356"/>
        <v>270000000</v>
      </c>
      <c r="CJ257" s="216">
        <f t="shared" si="309"/>
        <v>270000000</v>
      </c>
    </row>
    <row r="258" spans="1:88" s="48" customFormat="1" ht="67.5" customHeight="1" x14ac:dyDescent="0.25">
      <c r="A258" s="30" t="s">
        <v>1757</v>
      </c>
      <c r="B258" s="19" t="s">
        <v>115</v>
      </c>
      <c r="C258" s="183" t="s">
        <v>116</v>
      </c>
      <c r="D258" s="19" t="s">
        <v>117</v>
      </c>
      <c r="E258" s="30" t="s">
        <v>118</v>
      </c>
      <c r="F258" s="19" t="s">
        <v>119</v>
      </c>
      <c r="G258" s="218" t="s">
        <v>1740</v>
      </c>
      <c r="H258" s="218" t="s">
        <v>1741</v>
      </c>
      <c r="I258" s="218" t="s">
        <v>1758</v>
      </c>
      <c r="J258" s="218" t="s">
        <v>123</v>
      </c>
      <c r="K258" s="19">
        <v>22.6</v>
      </c>
      <c r="L258" s="24" t="s">
        <v>95</v>
      </c>
      <c r="M258" s="19">
        <v>20</v>
      </c>
      <c r="N258" s="19" t="s">
        <v>592</v>
      </c>
      <c r="O258" s="19" t="s">
        <v>124</v>
      </c>
      <c r="P258" s="19">
        <v>26</v>
      </c>
      <c r="Q258" s="19" t="s">
        <v>1743</v>
      </c>
      <c r="R258" s="19">
        <v>4102</v>
      </c>
      <c r="S258" s="19" t="s">
        <v>1744</v>
      </c>
      <c r="T258" s="21" t="s">
        <v>1759</v>
      </c>
      <c r="U258" s="19" t="s">
        <v>1760</v>
      </c>
      <c r="V258" s="19" t="s">
        <v>1760</v>
      </c>
      <c r="W258" s="19" t="s">
        <v>1761</v>
      </c>
      <c r="X258" s="19" t="s">
        <v>1762</v>
      </c>
      <c r="Y258" s="19" t="s">
        <v>1763</v>
      </c>
      <c r="Z258" s="24" t="s">
        <v>1764</v>
      </c>
      <c r="AA258" s="19" t="s">
        <v>1765</v>
      </c>
      <c r="AB258" s="19" t="s">
        <v>1765</v>
      </c>
      <c r="AC258" s="30"/>
      <c r="AD258" s="24" t="s">
        <v>104</v>
      </c>
      <c r="AE258" s="219" t="s">
        <v>1766</v>
      </c>
      <c r="AF258" s="219"/>
      <c r="AG258" s="19" t="s">
        <v>1767</v>
      </c>
      <c r="AH258" s="19"/>
      <c r="AI258" s="19"/>
      <c r="AJ258" s="19" t="s">
        <v>107</v>
      </c>
      <c r="AK258" s="23" t="s">
        <v>1748</v>
      </c>
      <c r="AL258" s="19">
        <v>21</v>
      </c>
      <c r="AM258" s="21" t="s">
        <v>108</v>
      </c>
      <c r="AN258" s="219" t="s">
        <v>1749</v>
      </c>
      <c r="AO258" s="220" t="s">
        <v>137</v>
      </c>
      <c r="AP258" s="24" t="s">
        <v>110</v>
      </c>
      <c r="AQ258" s="23">
        <v>5</v>
      </c>
      <c r="AR258" s="46">
        <v>3</v>
      </c>
      <c r="AS258" s="46">
        <v>6</v>
      </c>
      <c r="AT258" s="46">
        <v>7</v>
      </c>
      <c r="AU258" s="216">
        <v>50000000</v>
      </c>
      <c r="AV258" s="216"/>
      <c r="AW258" s="216"/>
      <c r="AX258" s="216"/>
      <c r="AY258" s="216"/>
      <c r="AZ258" s="216"/>
      <c r="BA258" s="216"/>
      <c r="BB258" s="216"/>
      <c r="BC258" s="216">
        <f t="shared" si="352"/>
        <v>50000000</v>
      </c>
      <c r="BD258" s="216">
        <f t="shared" si="305"/>
        <v>50000000</v>
      </c>
      <c r="BE258" s="216">
        <v>50000000</v>
      </c>
      <c r="BF258" s="216"/>
      <c r="BG258" s="216"/>
      <c r="BH258" s="216"/>
      <c r="BI258" s="216"/>
      <c r="BJ258" s="216"/>
      <c r="BK258" s="216"/>
      <c r="BL258" s="216"/>
      <c r="BM258" s="216">
        <f t="shared" si="353"/>
        <v>50000000</v>
      </c>
      <c r="BN258" s="216">
        <f t="shared" si="306"/>
        <v>50000000</v>
      </c>
      <c r="BO258" s="216">
        <v>70000000</v>
      </c>
      <c r="BP258" s="216"/>
      <c r="BQ258" s="216"/>
      <c r="BR258" s="216"/>
      <c r="BS258" s="216"/>
      <c r="BT258" s="216"/>
      <c r="BU258" s="216"/>
      <c r="BV258" s="216"/>
      <c r="BW258" s="216">
        <f t="shared" si="354"/>
        <v>70000000</v>
      </c>
      <c r="BX258" s="216">
        <f t="shared" si="307"/>
        <v>70000000</v>
      </c>
      <c r="BY258" s="216">
        <v>70000000</v>
      </c>
      <c r="BZ258" s="216"/>
      <c r="CA258" s="216"/>
      <c r="CB258" s="216"/>
      <c r="CC258" s="216"/>
      <c r="CD258" s="216"/>
      <c r="CE258" s="216"/>
      <c r="CF258" s="216"/>
      <c r="CG258" s="216">
        <f t="shared" si="355"/>
        <v>70000000</v>
      </c>
      <c r="CH258" s="216">
        <f t="shared" si="308"/>
        <v>70000000</v>
      </c>
      <c r="CI258" s="216">
        <f t="shared" si="356"/>
        <v>240000000</v>
      </c>
      <c r="CJ258" s="216">
        <f t="shared" si="309"/>
        <v>240000000</v>
      </c>
    </row>
    <row r="259" spans="1:88" s="79" customFormat="1" ht="74.25" customHeight="1" x14ac:dyDescent="0.25">
      <c r="A259" s="30" t="s">
        <v>1768</v>
      </c>
      <c r="B259" s="19" t="s">
        <v>115</v>
      </c>
      <c r="C259" s="183" t="s">
        <v>116</v>
      </c>
      <c r="D259" s="19" t="s">
        <v>117</v>
      </c>
      <c r="E259" s="30" t="s">
        <v>118</v>
      </c>
      <c r="F259" s="19" t="s">
        <v>119</v>
      </c>
      <c r="G259" s="218" t="s">
        <v>1740</v>
      </c>
      <c r="H259" s="218" t="s">
        <v>1741</v>
      </c>
      <c r="I259" s="218" t="s">
        <v>1758</v>
      </c>
      <c r="J259" s="218" t="s">
        <v>123</v>
      </c>
      <c r="K259" s="19">
        <v>22.6</v>
      </c>
      <c r="L259" s="24" t="s">
        <v>95</v>
      </c>
      <c r="M259" s="19">
        <v>20</v>
      </c>
      <c r="N259" s="19" t="s">
        <v>592</v>
      </c>
      <c r="O259" s="19" t="s">
        <v>124</v>
      </c>
      <c r="P259" s="19">
        <v>26</v>
      </c>
      <c r="Q259" s="19" t="s">
        <v>1743</v>
      </c>
      <c r="R259" s="19">
        <v>4102</v>
      </c>
      <c r="S259" s="19" t="s">
        <v>1744</v>
      </c>
      <c r="T259" s="21" t="s">
        <v>1769</v>
      </c>
      <c r="U259" s="19">
        <v>4102046</v>
      </c>
      <c r="V259" s="19">
        <v>4102046</v>
      </c>
      <c r="W259" s="19" t="s">
        <v>1691</v>
      </c>
      <c r="X259" s="19" t="s">
        <v>1692</v>
      </c>
      <c r="Y259" s="19" t="s">
        <v>566</v>
      </c>
      <c r="Z259" s="21" t="s">
        <v>1770</v>
      </c>
      <c r="AA259" s="19">
        <v>410204600</v>
      </c>
      <c r="AB259" s="19" t="s">
        <v>1737</v>
      </c>
      <c r="AC259" s="30"/>
      <c r="AD259" s="24" t="s">
        <v>104</v>
      </c>
      <c r="AE259" s="219" t="s">
        <v>1771</v>
      </c>
      <c r="AF259" s="219"/>
      <c r="AG259" s="19" t="s">
        <v>1695</v>
      </c>
      <c r="AH259" s="19"/>
      <c r="AI259" s="19"/>
      <c r="AJ259" s="19" t="s">
        <v>107</v>
      </c>
      <c r="AK259" s="23" t="s">
        <v>1748</v>
      </c>
      <c r="AL259" s="19">
        <v>24</v>
      </c>
      <c r="AM259" s="142" t="s">
        <v>108</v>
      </c>
      <c r="AN259" s="219" t="s">
        <v>1749</v>
      </c>
      <c r="AO259" s="220"/>
      <c r="AP259" s="24" t="s">
        <v>110</v>
      </c>
      <c r="AQ259" s="46">
        <v>4</v>
      </c>
      <c r="AR259" s="46">
        <v>4</v>
      </c>
      <c r="AS259" s="46">
        <v>7</v>
      </c>
      <c r="AT259" s="46">
        <v>9</v>
      </c>
      <c r="AU259" s="216">
        <v>50000000</v>
      </c>
      <c r="AV259" s="216"/>
      <c r="AW259" s="216"/>
      <c r="AX259" s="216"/>
      <c r="AY259" s="216"/>
      <c r="AZ259" s="216"/>
      <c r="BA259" s="216"/>
      <c r="BB259" s="216"/>
      <c r="BC259" s="216">
        <f t="shared" si="352"/>
        <v>50000000</v>
      </c>
      <c r="BD259" s="216">
        <f t="shared" si="305"/>
        <v>50000000</v>
      </c>
      <c r="BE259" s="216">
        <v>34441400</v>
      </c>
      <c r="BF259" s="216"/>
      <c r="BG259" s="216"/>
      <c r="BH259" s="216"/>
      <c r="BI259" s="216"/>
      <c r="BJ259" s="216"/>
      <c r="BK259" s="216"/>
      <c r="BL259" s="216"/>
      <c r="BM259" s="216">
        <f t="shared" si="353"/>
        <v>34441400</v>
      </c>
      <c r="BN259" s="216">
        <f t="shared" si="306"/>
        <v>34441400</v>
      </c>
      <c r="BO259" s="216">
        <v>70000000</v>
      </c>
      <c r="BP259" s="216"/>
      <c r="BQ259" s="216"/>
      <c r="BR259" s="216"/>
      <c r="BS259" s="216"/>
      <c r="BT259" s="216"/>
      <c r="BU259" s="216"/>
      <c r="BV259" s="216"/>
      <c r="BW259" s="216">
        <f t="shared" si="354"/>
        <v>70000000</v>
      </c>
      <c r="BX259" s="216">
        <f t="shared" si="307"/>
        <v>70000000</v>
      </c>
      <c r="BY259" s="216">
        <v>138558600</v>
      </c>
      <c r="BZ259" s="216"/>
      <c r="CA259" s="216"/>
      <c r="CB259" s="216"/>
      <c r="CC259" s="216"/>
      <c r="CD259" s="216"/>
      <c r="CE259" s="216"/>
      <c r="CF259" s="216"/>
      <c r="CG259" s="216">
        <f t="shared" si="355"/>
        <v>138558600</v>
      </c>
      <c r="CH259" s="216">
        <f t="shared" si="308"/>
        <v>138558600</v>
      </c>
      <c r="CI259" s="216">
        <f t="shared" si="356"/>
        <v>293000000</v>
      </c>
      <c r="CJ259" s="216">
        <f t="shared" si="309"/>
        <v>293000000</v>
      </c>
    </row>
    <row r="260" spans="1:88" s="48" customFormat="1" ht="67.5" customHeight="1" x14ac:dyDescent="0.25">
      <c r="A260" s="30" t="s">
        <v>1772</v>
      </c>
      <c r="B260" s="19" t="s">
        <v>115</v>
      </c>
      <c r="C260" s="183" t="s">
        <v>116</v>
      </c>
      <c r="D260" s="19" t="s">
        <v>117</v>
      </c>
      <c r="E260" s="30" t="s">
        <v>118</v>
      </c>
      <c r="F260" s="19" t="s">
        <v>119</v>
      </c>
      <c r="G260" s="218" t="s">
        <v>1740</v>
      </c>
      <c r="H260" s="218" t="s">
        <v>1741</v>
      </c>
      <c r="I260" s="218" t="s">
        <v>1758</v>
      </c>
      <c r="J260" s="218" t="s">
        <v>123</v>
      </c>
      <c r="K260" s="19">
        <v>22.6</v>
      </c>
      <c r="L260" s="24" t="s">
        <v>95</v>
      </c>
      <c r="M260" s="19">
        <v>20</v>
      </c>
      <c r="N260" s="19" t="s">
        <v>592</v>
      </c>
      <c r="O260" s="19" t="s">
        <v>124</v>
      </c>
      <c r="P260" s="19">
        <v>26</v>
      </c>
      <c r="Q260" s="19" t="s">
        <v>1743</v>
      </c>
      <c r="R260" s="19">
        <v>4102</v>
      </c>
      <c r="S260" s="19" t="s">
        <v>1744</v>
      </c>
      <c r="T260" s="21" t="s">
        <v>1773</v>
      </c>
      <c r="U260" s="19" t="s">
        <v>1774</v>
      </c>
      <c r="V260" s="19" t="s">
        <v>1774</v>
      </c>
      <c r="W260" s="19" t="s">
        <v>283</v>
      </c>
      <c r="X260" s="19" t="s">
        <v>1775</v>
      </c>
      <c r="Y260" s="19" t="s">
        <v>263</v>
      </c>
      <c r="Z260" s="24" t="s">
        <v>1776</v>
      </c>
      <c r="AA260" s="19" t="s">
        <v>1777</v>
      </c>
      <c r="AB260" s="19" t="s">
        <v>1777</v>
      </c>
      <c r="AC260" s="30"/>
      <c r="AD260" s="24" t="s">
        <v>104</v>
      </c>
      <c r="AE260" s="219" t="s">
        <v>1778</v>
      </c>
      <c r="AF260" s="219"/>
      <c r="AG260" s="19" t="s">
        <v>713</v>
      </c>
      <c r="AH260" s="19"/>
      <c r="AI260" s="19"/>
      <c r="AJ260" s="19" t="s">
        <v>107</v>
      </c>
      <c r="AK260" s="23" t="s">
        <v>1748</v>
      </c>
      <c r="AL260" s="19">
        <v>1</v>
      </c>
      <c r="AM260" s="21" t="s">
        <v>108</v>
      </c>
      <c r="AN260" s="219" t="s">
        <v>1749</v>
      </c>
      <c r="AO260" s="220"/>
      <c r="AP260" s="24" t="s">
        <v>110</v>
      </c>
      <c r="AQ260" s="46">
        <v>0</v>
      </c>
      <c r="AR260" s="46">
        <v>0</v>
      </c>
      <c r="AS260" s="46">
        <v>1</v>
      </c>
      <c r="AT260" s="46">
        <v>0</v>
      </c>
      <c r="AU260" s="216"/>
      <c r="AV260" s="216"/>
      <c r="AW260" s="216"/>
      <c r="AX260" s="216"/>
      <c r="AY260" s="216"/>
      <c r="AZ260" s="216"/>
      <c r="BA260" s="216"/>
      <c r="BB260" s="216"/>
      <c r="BC260" s="216">
        <f t="shared" si="352"/>
        <v>0</v>
      </c>
      <c r="BD260" s="216">
        <f t="shared" si="305"/>
        <v>0</v>
      </c>
      <c r="BE260" s="216"/>
      <c r="BF260" s="216"/>
      <c r="BG260" s="216"/>
      <c r="BH260" s="216"/>
      <c r="BI260" s="216"/>
      <c r="BJ260" s="216"/>
      <c r="BK260" s="216"/>
      <c r="BL260" s="216"/>
      <c r="BM260" s="216">
        <f t="shared" si="353"/>
        <v>0</v>
      </c>
      <c r="BN260" s="216">
        <f t="shared" si="306"/>
        <v>0</v>
      </c>
      <c r="BO260" s="216">
        <v>70000000</v>
      </c>
      <c r="BP260" s="216"/>
      <c r="BQ260" s="216"/>
      <c r="BR260" s="216"/>
      <c r="BS260" s="216"/>
      <c r="BT260" s="216"/>
      <c r="BU260" s="216"/>
      <c r="BV260" s="216"/>
      <c r="BW260" s="216">
        <f t="shared" si="354"/>
        <v>70000000</v>
      </c>
      <c r="BX260" s="216">
        <f t="shared" si="307"/>
        <v>70000000</v>
      </c>
      <c r="BY260" s="216"/>
      <c r="BZ260" s="216"/>
      <c r="CA260" s="216"/>
      <c r="CB260" s="216"/>
      <c r="CC260" s="216"/>
      <c r="CD260" s="216"/>
      <c r="CE260" s="216"/>
      <c r="CF260" s="216"/>
      <c r="CG260" s="216">
        <f t="shared" si="355"/>
        <v>0</v>
      </c>
      <c r="CH260" s="216">
        <f t="shared" si="308"/>
        <v>0</v>
      </c>
      <c r="CI260" s="216">
        <f t="shared" si="356"/>
        <v>70000000</v>
      </c>
      <c r="CJ260" s="216">
        <f t="shared" si="309"/>
        <v>70000000</v>
      </c>
    </row>
    <row r="261" spans="1:88" ht="67.5" customHeight="1" x14ac:dyDescent="0.25">
      <c r="A261" s="69"/>
      <c r="B261" s="70"/>
      <c r="C261" s="184"/>
      <c r="D261" s="119"/>
      <c r="E261" s="119"/>
      <c r="F261" s="119"/>
      <c r="G261" s="232"/>
      <c r="H261" s="232"/>
      <c r="I261" s="232"/>
      <c r="J261" s="232"/>
      <c r="K261" s="119"/>
      <c r="L261" s="74"/>
      <c r="M261" s="119"/>
      <c r="N261" s="119"/>
      <c r="O261" s="119"/>
      <c r="P261" s="119"/>
      <c r="Q261" s="119"/>
      <c r="R261" s="119" t="s">
        <v>1779</v>
      </c>
      <c r="S261" s="119"/>
      <c r="T261" s="119"/>
      <c r="U261" s="119"/>
      <c r="V261" s="119"/>
      <c r="W261" s="119"/>
      <c r="X261" s="119"/>
      <c r="Y261" s="119"/>
      <c r="Z261" s="114"/>
      <c r="AA261" s="119"/>
      <c r="AB261" s="119"/>
      <c r="AC261" s="119"/>
      <c r="AD261" s="119"/>
      <c r="AE261" s="233"/>
      <c r="AF261" s="233"/>
      <c r="AG261" s="119"/>
      <c r="AH261" s="119"/>
      <c r="AI261" s="119"/>
      <c r="AJ261" s="119"/>
      <c r="AK261" s="119"/>
      <c r="AL261" s="119"/>
      <c r="AM261" s="119"/>
      <c r="AN261" s="233"/>
      <c r="AO261" s="234"/>
      <c r="AP261" s="114"/>
      <c r="AQ261" s="119"/>
      <c r="AR261" s="119"/>
      <c r="AS261" s="119"/>
      <c r="AT261" s="119"/>
      <c r="AU261" s="235">
        <f t="shared" ref="AU261:BC261" si="357">SUM(AU262:AU271)</f>
        <v>280000000</v>
      </c>
      <c r="AV261" s="235">
        <f t="shared" si="357"/>
        <v>0</v>
      </c>
      <c r="AW261" s="235">
        <f t="shared" si="357"/>
        <v>0</v>
      </c>
      <c r="AX261" s="235">
        <f t="shared" si="357"/>
        <v>0</v>
      </c>
      <c r="AY261" s="235">
        <f t="shared" si="357"/>
        <v>0</v>
      </c>
      <c r="AZ261" s="235">
        <f t="shared" si="357"/>
        <v>0</v>
      </c>
      <c r="BA261" s="235">
        <f t="shared" si="357"/>
        <v>2000000000</v>
      </c>
      <c r="BB261" s="235">
        <f t="shared" si="357"/>
        <v>0</v>
      </c>
      <c r="BC261" s="235">
        <f t="shared" si="357"/>
        <v>2280000000</v>
      </c>
      <c r="BD261" s="235">
        <f t="shared" si="305"/>
        <v>280000000</v>
      </c>
      <c r="BE261" s="235">
        <f t="shared" ref="BE261:BM261" si="358">SUM(BE262:BE271)</f>
        <v>288400000</v>
      </c>
      <c r="BF261" s="235">
        <f t="shared" si="358"/>
        <v>0</v>
      </c>
      <c r="BG261" s="235">
        <f t="shared" si="358"/>
        <v>0</v>
      </c>
      <c r="BH261" s="235">
        <f t="shared" si="358"/>
        <v>0</v>
      </c>
      <c r="BI261" s="235">
        <f t="shared" si="358"/>
        <v>0</v>
      </c>
      <c r="BJ261" s="235">
        <f t="shared" si="358"/>
        <v>0</v>
      </c>
      <c r="BK261" s="235">
        <f t="shared" si="358"/>
        <v>0</v>
      </c>
      <c r="BL261" s="235">
        <f t="shared" si="358"/>
        <v>0</v>
      </c>
      <c r="BM261" s="235">
        <f t="shared" si="358"/>
        <v>288400000</v>
      </c>
      <c r="BN261" s="235">
        <f t="shared" si="306"/>
        <v>288400000</v>
      </c>
      <c r="BO261" s="235">
        <f t="shared" ref="BO261:BW261" si="359">SUM(BO262:BO271)</f>
        <v>297052000</v>
      </c>
      <c r="BP261" s="235">
        <f t="shared" si="359"/>
        <v>0</v>
      </c>
      <c r="BQ261" s="235">
        <f t="shared" si="359"/>
        <v>0</v>
      </c>
      <c r="BR261" s="235">
        <f t="shared" si="359"/>
        <v>0</v>
      </c>
      <c r="BS261" s="235">
        <f t="shared" si="359"/>
        <v>0</v>
      </c>
      <c r="BT261" s="235">
        <f t="shared" si="359"/>
        <v>0</v>
      </c>
      <c r="BU261" s="235">
        <f t="shared" si="359"/>
        <v>0</v>
      </c>
      <c r="BV261" s="235">
        <f t="shared" si="359"/>
        <v>0</v>
      </c>
      <c r="BW261" s="235">
        <f t="shared" si="359"/>
        <v>297052000</v>
      </c>
      <c r="BX261" s="235">
        <f t="shared" si="307"/>
        <v>297052000</v>
      </c>
      <c r="BY261" s="235">
        <f t="shared" ref="BY261:CG261" si="360">SUM(BY262:BY271)</f>
        <v>305962560</v>
      </c>
      <c r="BZ261" s="235">
        <f t="shared" si="360"/>
        <v>0</v>
      </c>
      <c r="CA261" s="235">
        <f t="shared" si="360"/>
        <v>0</v>
      </c>
      <c r="CB261" s="235">
        <f t="shared" si="360"/>
        <v>0</v>
      </c>
      <c r="CC261" s="235">
        <f t="shared" si="360"/>
        <v>0</v>
      </c>
      <c r="CD261" s="235">
        <f t="shared" si="360"/>
        <v>0</v>
      </c>
      <c r="CE261" s="235">
        <f t="shared" si="360"/>
        <v>0</v>
      </c>
      <c r="CF261" s="235">
        <f t="shared" si="360"/>
        <v>0</v>
      </c>
      <c r="CG261" s="235">
        <f t="shared" si="360"/>
        <v>305962560</v>
      </c>
      <c r="CH261" s="235">
        <f t="shared" si="308"/>
        <v>305962560</v>
      </c>
      <c r="CI261" s="235">
        <f>SUM(CI262:CI271)</f>
        <v>3171414560</v>
      </c>
      <c r="CJ261" s="235">
        <f t="shared" si="309"/>
        <v>1171414560</v>
      </c>
    </row>
    <row r="262" spans="1:88" s="48" customFormat="1" ht="67.5" customHeight="1" x14ac:dyDescent="0.25">
      <c r="A262" s="30" t="s">
        <v>1780</v>
      </c>
      <c r="B262" s="19" t="s">
        <v>115</v>
      </c>
      <c r="C262" s="183" t="s">
        <v>116</v>
      </c>
      <c r="D262" s="19" t="s">
        <v>117</v>
      </c>
      <c r="E262" s="30" t="s">
        <v>118</v>
      </c>
      <c r="F262" s="19" t="s">
        <v>119</v>
      </c>
      <c r="G262" s="218" t="s">
        <v>120</v>
      </c>
      <c r="H262" s="218" t="s">
        <v>121</v>
      </c>
      <c r="I262" s="218" t="s">
        <v>122</v>
      </c>
      <c r="J262" s="45" t="s">
        <v>123</v>
      </c>
      <c r="K262" s="19">
        <v>22.6</v>
      </c>
      <c r="L262" s="24" t="s">
        <v>95</v>
      </c>
      <c r="M262" s="19">
        <v>20</v>
      </c>
      <c r="N262" s="19" t="s">
        <v>592</v>
      </c>
      <c r="O262" s="19" t="s">
        <v>124</v>
      </c>
      <c r="P262" s="19">
        <v>27</v>
      </c>
      <c r="Q262" s="19" t="s">
        <v>125</v>
      </c>
      <c r="R262" s="19">
        <v>4103</v>
      </c>
      <c r="S262" s="19" t="s">
        <v>126</v>
      </c>
      <c r="T262" s="21" t="s">
        <v>1781</v>
      </c>
      <c r="U262" s="19" t="s">
        <v>1782</v>
      </c>
      <c r="V262" s="19" t="s">
        <v>1782</v>
      </c>
      <c r="W262" s="19" t="s">
        <v>283</v>
      </c>
      <c r="X262" s="19" t="s">
        <v>1783</v>
      </c>
      <c r="Y262" s="19" t="s">
        <v>263</v>
      </c>
      <c r="Z262" s="24" t="s">
        <v>1784</v>
      </c>
      <c r="AA262" s="19" t="s">
        <v>1785</v>
      </c>
      <c r="AB262" s="19" t="s">
        <v>1785</v>
      </c>
      <c r="AC262" s="30"/>
      <c r="AD262" s="24" t="s">
        <v>104</v>
      </c>
      <c r="AE262" s="219" t="s">
        <v>1786</v>
      </c>
      <c r="AF262" s="219"/>
      <c r="AG262" s="19" t="s">
        <v>1787</v>
      </c>
      <c r="AH262" s="19"/>
      <c r="AI262" s="19"/>
      <c r="AJ262" s="19" t="s">
        <v>134</v>
      </c>
      <c r="AK262" s="23" t="s">
        <v>1748</v>
      </c>
      <c r="AL262" s="19">
        <v>1</v>
      </c>
      <c r="AM262" s="21" t="s">
        <v>108</v>
      </c>
      <c r="AN262" s="219" t="s">
        <v>136</v>
      </c>
      <c r="AO262" s="220"/>
      <c r="AP262" s="24" t="s">
        <v>110</v>
      </c>
      <c r="AQ262" s="46">
        <v>0</v>
      </c>
      <c r="AR262" s="46">
        <v>0</v>
      </c>
      <c r="AS262" s="46">
        <v>0</v>
      </c>
      <c r="AT262" s="34">
        <v>1</v>
      </c>
      <c r="AU262" s="35"/>
      <c r="AV262" s="35"/>
      <c r="AW262" s="35"/>
      <c r="AX262" s="35"/>
      <c r="AY262" s="35"/>
      <c r="AZ262" s="35"/>
      <c r="BA262" s="35"/>
      <c r="BB262" s="35"/>
      <c r="BC262" s="35">
        <f t="shared" ref="BC262:BC270" si="361">SUM(AU262:BB262)</f>
        <v>0</v>
      </c>
      <c r="BD262" s="35">
        <f t="shared" si="305"/>
        <v>0</v>
      </c>
      <c r="BE262" s="35">
        <v>0</v>
      </c>
      <c r="BF262" s="35"/>
      <c r="BG262" s="35"/>
      <c r="BH262" s="35"/>
      <c r="BI262" s="35"/>
      <c r="BJ262" s="35"/>
      <c r="BK262" s="35"/>
      <c r="BL262" s="35"/>
      <c r="BM262" s="35">
        <f t="shared" ref="BM262:BM270" si="362">SUM(BE262:BL262)</f>
        <v>0</v>
      </c>
      <c r="BN262" s="35">
        <f t="shared" si="306"/>
        <v>0</v>
      </c>
      <c r="BO262" s="35"/>
      <c r="BP262" s="35"/>
      <c r="BQ262" s="35"/>
      <c r="BR262" s="35"/>
      <c r="BS262" s="35"/>
      <c r="BT262" s="35"/>
      <c r="BU262" s="35"/>
      <c r="BV262" s="35"/>
      <c r="BW262" s="35">
        <f t="shared" ref="BW262:BW270" si="363">SUM(BO262:BV262)</f>
        <v>0</v>
      </c>
      <c r="BX262" s="35">
        <f t="shared" si="307"/>
        <v>0</v>
      </c>
      <c r="BY262" s="35">
        <v>70000000</v>
      </c>
      <c r="BZ262" s="35"/>
      <c r="CA262" s="35"/>
      <c r="CB262" s="35"/>
      <c r="CC262" s="35"/>
      <c r="CD262" s="35"/>
      <c r="CE262" s="35"/>
      <c r="CF262" s="35"/>
      <c r="CG262" s="35">
        <f t="shared" ref="CG262:CG270" si="364">SUM(BY262:CF262)</f>
        <v>70000000</v>
      </c>
      <c r="CH262" s="35">
        <f t="shared" si="308"/>
        <v>70000000</v>
      </c>
      <c r="CI262" s="35">
        <f t="shared" ref="CI262:CI270" si="365">CG262+BW262+BM262+BC262</f>
        <v>70000000</v>
      </c>
      <c r="CJ262" s="35">
        <f t="shared" si="309"/>
        <v>70000000</v>
      </c>
    </row>
    <row r="263" spans="1:88" s="48" customFormat="1" ht="67.5" customHeight="1" x14ac:dyDescent="0.25">
      <c r="A263" s="30" t="s">
        <v>1788</v>
      </c>
      <c r="B263" s="19" t="s">
        <v>115</v>
      </c>
      <c r="C263" s="183" t="s">
        <v>116</v>
      </c>
      <c r="D263" s="19" t="s">
        <v>117</v>
      </c>
      <c r="E263" s="30" t="s">
        <v>118</v>
      </c>
      <c r="F263" s="19" t="s">
        <v>119</v>
      </c>
      <c r="G263" s="218" t="s">
        <v>120</v>
      </c>
      <c r="H263" s="218" t="s">
        <v>121</v>
      </c>
      <c r="I263" s="218" t="s">
        <v>122</v>
      </c>
      <c r="J263" s="45" t="s">
        <v>123</v>
      </c>
      <c r="K263" s="19">
        <v>22.6</v>
      </c>
      <c r="L263" s="24" t="s">
        <v>95</v>
      </c>
      <c r="M263" s="19">
        <v>20</v>
      </c>
      <c r="N263" s="19">
        <v>41</v>
      </c>
      <c r="O263" s="19" t="s">
        <v>124</v>
      </c>
      <c r="P263" s="19">
        <v>27</v>
      </c>
      <c r="Q263" s="19" t="s">
        <v>125</v>
      </c>
      <c r="R263" s="19">
        <v>4103</v>
      </c>
      <c r="S263" s="19" t="s">
        <v>126</v>
      </c>
      <c r="T263" s="21" t="s">
        <v>1789</v>
      </c>
      <c r="U263" s="19">
        <v>4103052</v>
      </c>
      <c r="V263" s="19">
        <v>4103052</v>
      </c>
      <c r="W263" s="19" t="s">
        <v>1790</v>
      </c>
      <c r="X263" s="19" t="s">
        <v>1791</v>
      </c>
      <c r="Y263" s="19" t="s">
        <v>234</v>
      </c>
      <c r="Z263" s="24" t="s">
        <v>1792</v>
      </c>
      <c r="AA263" s="19">
        <v>410305200</v>
      </c>
      <c r="AB263" s="19">
        <v>410305200</v>
      </c>
      <c r="AC263" s="30"/>
      <c r="AD263" s="24" t="s">
        <v>104</v>
      </c>
      <c r="AE263" s="219" t="s">
        <v>1793</v>
      </c>
      <c r="AF263" s="219"/>
      <c r="AG263" s="19" t="s">
        <v>1794</v>
      </c>
      <c r="AH263" s="19"/>
      <c r="AI263" s="19"/>
      <c r="AJ263" s="19" t="s">
        <v>134</v>
      </c>
      <c r="AK263" s="23" t="s">
        <v>1748</v>
      </c>
      <c r="AL263" s="19">
        <v>400</v>
      </c>
      <c r="AM263" s="21" t="s">
        <v>108</v>
      </c>
      <c r="AN263" s="219" t="s">
        <v>136</v>
      </c>
      <c r="AO263" s="220" t="s">
        <v>137</v>
      </c>
      <c r="AP263" s="24" t="s">
        <v>110</v>
      </c>
      <c r="AQ263" s="23">
        <v>150</v>
      </c>
      <c r="AR263" s="46">
        <v>150</v>
      </c>
      <c r="AS263" s="46">
        <v>50</v>
      </c>
      <c r="AT263" s="34">
        <v>50</v>
      </c>
      <c r="AU263" s="35">
        <v>100000000</v>
      </c>
      <c r="AV263" s="35"/>
      <c r="AW263" s="35"/>
      <c r="AX263" s="35"/>
      <c r="AY263" s="35"/>
      <c r="AZ263" s="35"/>
      <c r="BA263" s="35"/>
      <c r="BB263" s="35"/>
      <c r="BC263" s="35">
        <f t="shared" si="361"/>
        <v>100000000</v>
      </c>
      <c r="BD263" s="35">
        <f t="shared" si="305"/>
        <v>100000000</v>
      </c>
      <c r="BE263" s="35">
        <v>80000000</v>
      </c>
      <c r="BF263" s="35"/>
      <c r="BG263" s="35"/>
      <c r="BH263" s="35"/>
      <c r="BI263" s="35"/>
      <c r="BJ263" s="35"/>
      <c r="BK263" s="35"/>
      <c r="BL263" s="35"/>
      <c r="BM263" s="35">
        <f t="shared" si="362"/>
        <v>80000000</v>
      </c>
      <c r="BN263" s="35">
        <f t="shared" si="306"/>
        <v>80000000</v>
      </c>
      <c r="BO263" s="35">
        <v>20000000</v>
      </c>
      <c r="BP263" s="35"/>
      <c r="BQ263" s="35"/>
      <c r="BR263" s="35"/>
      <c r="BS263" s="35"/>
      <c r="BT263" s="35"/>
      <c r="BU263" s="35"/>
      <c r="BV263" s="35"/>
      <c r="BW263" s="35">
        <f t="shared" si="363"/>
        <v>20000000</v>
      </c>
      <c r="BX263" s="35">
        <f t="shared" si="307"/>
        <v>20000000</v>
      </c>
      <c r="BY263" s="35">
        <v>76690860</v>
      </c>
      <c r="BZ263" s="35"/>
      <c r="CA263" s="35"/>
      <c r="CB263" s="35"/>
      <c r="CC263" s="35"/>
      <c r="CD263" s="35"/>
      <c r="CE263" s="35"/>
      <c r="CF263" s="35"/>
      <c r="CG263" s="35">
        <f t="shared" si="364"/>
        <v>76690860</v>
      </c>
      <c r="CH263" s="35">
        <f t="shared" si="308"/>
        <v>76690860</v>
      </c>
      <c r="CI263" s="35">
        <f t="shared" si="365"/>
        <v>276690860</v>
      </c>
      <c r="CJ263" s="35">
        <f t="shared" si="309"/>
        <v>276690860</v>
      </c>
    </row>
    <row r="264" spans="1:88" s="79" customFormat="1" ht="61.5" customHeight="1" x14ac:dyDescent="0.25">
      <c r="A264" s="30" t="s">
        <v>1795</v>
      </c>
      <c r="B264" s="19" t="s">
        <v>115</v>
      </c>
      <c r="C264" s="183" t="s">
        <v>116</v>
      </c>
      <c r="D264" s="19" t="s">
        <v>117</v>
      </c>
      <c r="E264" s="30" t="s">
        <v>118</v>
      </c>
      <c r="F264" s="19" t="s">
        <v>119</v>
      </c>
      <c r="G264" s="218" t="s">
        <v>120</v>
      </c>
      <c r="H264" s="218" t="s">
        <v>121</v>
      </c>
      <c r="I264" s="218" t="s">
        <v>122</v>
      </c>
      <c r="J264" s="45" t="s">
        <v>123</v>
      </c>
      <c r="K264" s="19">
        <v>22.6</v>
      </c>
      <c r="L264" s="24" t="s">
        <v>95</v>
      </c>
      <c r="M264" s="19">
        <v>20</v>
      </c>
      <c r="N264" s="19">
        <v>41</v>
      </c>
      <c r="O264" s="19" t="s">
        <v>124</v>
      </c>
      <c r="P264" s="19">
        <v>27</v>
      </c>
      <c r="Q264" s="19" t="s">
        <v>125</v>
      </c>
      <c r="R264" s="19">
        <v>4103</v>
      </c>
      <c r="S264" s="19" t="s">
        <v>126</v>
      </c>
      <c r="T264" s="21" t="s">
        <v>1796</v>
      </c>
      <c r="U264" s="19">
        <v>4103052</v>
      </c>
      <c r="V264" s="19">
        <v>4103052</v>
      </c>
      <c r="W264" s="19" t="s">
        <v>1790</v>
      </c>
      <c r="X264" s="19" t="s">
        <v>1791</v>
      </c>
      <c r="Y264" s="19" t="s">
        <v>234</v>
      </c>
      <c r="Z264" s="21" t="s">
        <v>1797</v>
      </c>
      <c r="AA264" s="19">
        <v>410305202</v>
      </c>
      <c r="AB264" s="19">
        <v>410305202</v>
      </c>
      <c r="AC264" s="30"/>
      <c r="AD264" s="24" t="s">
        <v>104</v>
      </c>
      <c r="AE264" s="219" t="s">
        <v>1798</v>
      </c>
      <c r="AF264" s="219"/>
      <c r="AG264" s="19" t="s">
        <v>1799</v>
      </c>
      <c r="AH264" s="19"/>
      <c r="AI264" s="19"/>
      <c r="AJ264" s="19" t="s">
        <v>134</v>
      </c>
      <c r="AK264" s="23" t="s">
        <v>1748</v>
      </c>
      <c r="AL264" s="19">
        <v>2</v>
      </c>
      <c r="AM264" s="142" t="s">
        <v>108</v>
      </c>
      <c r="AN264" s="219" t="s">
        <v>136</v>
      </c>
      <c r="AO264" s="220"/>
      <c r="AP264" s="24" t="s">
        <v>110</v>
      </c>
      <c r="AQ264" s="46">
        <v>0</v>
      </c>
      <c r="AR264" s="46">
        <v>1</v>
      </c>
      <c r="AS264" s="46">
        <v>1</v>
      </c>
      <c r="AT264" s="34">
        <v>0</v>
      </c>
      <c r="AU264" s="35"/>
      <c r="AV264" s="35"/>
      <c r="AW264" s="35"/>
      <c r="AX264" s="35"/>
      <c r="AY264" s="35"/>
      <c r="AZ264" s="35"/>
      <c r="BA264" s="35"/>
      <c r="BB264" s="35"/>
      <c r="BC264" s="35">
        <f t="shared" si="361"/>
        <v>0</v>
      </c>
      <c r="BD264" s="35">
        <f t="shared" si="305"/>
        <v>0</v>
      </c>
      <c r="BE264" s="35">
        <v>25000000</v>
      </c>
      <c r="BF264" s="35"/>
      <c r="BG264" s="35"/>
      <c r="BH264" s="35"/>
      <c r="BI264" s="35"/>
      <c r="BJ264" s="35"/>
      <c r="BK264" s="35"/>
      <c r="BL264" s="35"/>
      <c r="BM264" s="35">
        <f t="shared" si="362"/>
        <v>25000000</v>
      </c>
      <c r="BN264" s="35">
        <f t="shared" si="306"/>
        <v>25000000</v>
      </c>
      <c r="BO264" s="35">
        <v>40000000</v>
      </c>
      <c r="BP264" s="35"/>
      <c r="BQ264" s="35"/>
      <c r="BR264" s="35"/>
      <c r="BS264" s="35"/>
      <c r="BT264" s="35"/>
      <c r="BU264" s="35"/>
      <c r="BV264" s="35"/>
      <c r="BW264" s="35">
        <f t="shared" si="363"/>
        <v>40000000</v>
      </c>
      <c r="BX264" s="35">
        <f t="shared" si="307"/>
        <v>40000000</v>
      </c>
      <c r="BY264" s="35"/>
      <c r="BZ264" s="35"/>
      <c r="CA264" s="35"/>
      <c r="CB264" s="35"/>
      <c r="CC264" s="35"/>
      <c r="CD264" s="35"/>
      <c r="CE264" s="35"/>
      <c r="CF264" s="35"/>
      <c r="CG264" s="35">
        <f t="shared" si="364"/>
        <v>0</v>
      </c>
      <c r="CH264" s="35">
        <f t="shared" si="308"/>
        <v>0</v>
      </c>
      <c r="CI264" s="35">
        <f t="shared" si="365"/>
        <v>65000000</v>
      </c>
      <c r="CJ264" s="35">
        <f t="shared" si="309"/>
        <v>65000000</v>
      </c>
    </row>
    <row r="265" spans="1:88" s="48" customFormat="1" ht="67.5" customHeight="1" x14ac:dyDescent="0.25">
      <c r="A265" s="30" t="s">
        <v>1800</v>
      </c>
      <c r="B265" s="19" t="s">
        <v>115</v>
      </c>
      <c r="C265" s="183" t="s">
        <v>116</v>
      </c>
      <c r="D265" s="19" t="s">
        <v>117</v>
      </c>
      <c r="E265" s="30" t="s">
        <v>118</v>
      </c>
      <c r="F265" s="19" t="s">
        <v>119</v>
      </c>
      <c r="G265" s="218" t="s">
        <v>120</v>
      </c>
      <c r="H265" s="218" t="s">
        <v>121</v>
      </c>
      <c r="I265" s="218" t="s">
        <v>1801</v>
      </c>
      <c r="J265" s="45" t="s">
        <v>123</v>
      </c>
      <c r="K265" s="19">
        <v>22.6</v>
      </c>
      <c r="L265" s="24" t="s">
        <v>95</v>
      </c>
      <c r="M265" s="19">
        <v>20</v>
      </c>
      <c r="N265" s="19">
        <v>41</v>
      </c>
      <c r="O265" s="19" t="s">
        <v>124</v>
      </c>
      <c r="P265" s="19">
        <v>27</v>
      </c>
      <c r="Q265" s="19" t="s">
        <v>125</v>
      </c>
      <c r="R265" s="19">
        <v>4103</v>
      </c>
      <c r="S265" s="19" t="s">
        <v>126</v>
      </c>
      <c r="T265" s="21" t="s">
        <v>1802</v>
      </c>
      <c r="U265" s="19">
        <v>4103052</v>
      </c>
      <c r="V265" s="19">
        <v>4103052</v>
      </c>
      <c r="W265" s="19" t="s">
        <v>1790</v>
      </c>
      <c r="X265" s="19" t="s">
        <v>1791</v>
      </c>
      <c r="Y265" s="19" t="s">
        <v>234</v>
      </c>
      <c r="Z265" s="24" t="s">
        <v>1803</v>
      </c>
      <c r="AA265" s="19">
        <v>410305202</v>
      </c>
      <c r="AB265" s="19">
        <v>410305202</v>
      </c>
      <c r="AC265" s="30"/>
      <c r="AD265" s="24" t="s">
        <v>104</v>
      </c>
      <c r="AE265" s="219" t="s">
        <v>1804</v>
      </c>
      <c r="AF265" s="219"/>
      <c r="AG265" s="19" t="s">
        <v>1799</v>
      </c>
      <c r="AH265" s="19"/>
      <c r="AI265" s="19"/>
      <c r="AJ265" s="19" t="s">
        <v>134</v>
      </c>
      <c r="AK265" s="23" t="s">
        <v>1748</v>
      </c>
      <c r="AL265" s="19">
        <v>4</v>
      </c>
      <c r="AM265" s="21" t="s">
        <v>108</v>
      </c>
      <c r="AN265" s="219" t="s">
        <v>136</v>
      </c>
      <c r="AO265" s="220"/>
      <c r="AP265" s="24" t="s">
        <v>110</v>
      </c>
      <c r="AQ265" s="46">
        <v>2</v>
      </c>
      <c r="AR265" s="46">
        <v>0</v>
      </c>
      <c r="AS265" s="46">
        <v>0</v>
      </c>
      <c r="AT265" s="34">
        <v>2</v>
      </c>
      <c r="AU265" s="35"/>
      <c r="AV265" s="35"/>
      <c r="AW265" s="35"/>
      <c r="AX265" s="35"/>
      <c r="AY265" s="35"/>
      <c r="AZ265" s="35"/>
      <c r="BA265" s="35"/>
      <c r="BB265" s="35"/>
      <c r="BC265" s="35">
        <f t="shared" si="361"/>
        <v>0</v>
      </c>
      <c r="BD265" s="35">
        <f t="shared" si="305"/>
        <v>0</v>
      </c>
      <c r="BE265" s="35">
        <v>0</v>
      </c>
      <c r="BF265" s="35"/>
      <c r="BG265" s="35"/>
      <c r="BH265" s="35"/>
      <c r="BI265" s="35"/>
      <c r="BJ265" s="35"/>
      <c r="BK265" s="35"/>
      <c r="BL265" s="35"/>
      <c r="BM265" s="35">
        <f t="shared" si="362"/>
        <v>0</v>
      </c>
      <c r="BN265" s="35">
        <f t="shared" si="306"/>
        <v>0</v>
      </c>
      <c r="BO265" s="35"/>
      <c r="BP265" s="35"/>
      <c r="BQ265" s="35"/>
      <c r="BR265" s="35"/>
      <c r="BS265" s="35"/>
      <c r="BT265" s="35"/>
      <c r="BU265" s="35"/>
      <c r="BV265" s="35"/>
      <c r="BW265" s="35">
        <f t="shared" si="363"/>
        <v>0</v>
      </c>
      <c r="BX265" s="35">
        <f t="shared" si="307"/>
        <v>0</v>
      </c>
      <c r="BY265" s="35">
        <v>50000000</v>
      </c>
      <c r="BZ265" s="35"/>
      <c r="CA265" s="35"/>
      <c r="CB265" s="35"/>
      <c r="CC265" s="35"/>
      <c r="CD265" s="35"/>
      <c r="CE265" s="35"/>
      <c r="CF265" s="35"/>
      <c r="CG265" s="35">
        <f t="shared" si="364"/>
        <v>50000000</v>
      </c>
      <c r="CH265" s="35">
        <f t="shared" si="308"/>
        <v>50000000</v>
      </c>
      <c r="CI265" s="35">
        <f t="shared" si="365"/>
        <v>50000000</v>
      </c>
      <c r="CJ265" s="35">
        <f t="shared" si="309"/>
        <v>50000000</v>
      </c>
    </row>
    <row r="266" spans="1:88" s="48" customFormat="1" ht="67.5" customHeight="1" x14ac:dyDescent="0.25">
      <c r="A266" s="30" t="s">
        <v>1805</v>
      </c>
      <c r="B266" s="19" t="s">
        <v>115</v>
      </c>
      <c r="C266" s="183" t="s">
        <v>116</v>
      </c>
      <c r="D266" s="19" t="s">
        <v>117</v>
      </c>
      <c r="E266" s="30" t="s">
        <v>118</v>
      </c>
      <c r="F266" s="19" t="s">
        <v>119</v>
      </c>
      <c r="G266" s="218" t="s">
        <v>120</v>
      </c>
      <c r="H266" s="218" t="s">
        <v>121</v>
      </c>
      <c r="I266" s="218" t="s">
        <v>1806</v>
      </c>
      <c r="J266" s="45" t="s">
        <v>123</v>
      </c>
      <c r="K266" s="19">
        <v>22.6</v>
      </c>
      <c r="L266" s="24" t="s">
        <v>95</v>
      </c>
      <c r="M266" s="19">
        <v>20</v>
      </c>
      <c r="N266" s="19">
        <v>41</v>
      </c>
      <c r="O266" s="19" t="s">
        <v>124</v>
      </c>
      <c r="P266" s="19">
        <v>27</v>
      </c>
      <c r="Q266" s="19" t="s">
        <v>125</v>
      </c>
      <c r="R266" s="19">
        <v>4103</v>
      </c>
      <c r="S266" s="19" t="s">
        <v>126</v>
      </c>
      <c r="T266" s="21" t="s">
        <v>1807</v>
      </c>
      <c r="U266" s="19">
        <v>4103005</v>
      </c>
      <c r="V266" s="19">
        <v>4103005</v>
      </c>
      <c r="W266" s="19" t="s">
        <v>1808</v>
      </c>
      <c r="X266" s="19" t="s">
        <v>1809</v>
      </c>
      <c r="Y266" s="19" t="s">
        <v>184</v>
      </c>
      <c r="Z266" s="24" t="s">
        <v>1810</v>
      </c>
      <c r="AA266" s="19">
        <v>410300501</v>
      </c>
      <c r="AB266" s="19">
        <v>410300501</v>
      </c>
      <c r="AC266" s="30"/>
      <c r="AD266" s="24" t="s">
        <v>104</v>
      </c>
      <c r="AE266" s="219" t="s">
        <v>1811</v>
      </c>
      <c r="AF266" s="219"/>
      <c r="AG266" s="19" t="s">
        <v>1812</v>
      </c>
      <c r="AH266" s="19"/>
      <c r="AI266" s="19"/>
      <c r="AJ266" s="19" t="s">
        <v>134</v>
      </c>
      <c r="AK266" s="23" t="s">
        <v>1748</v>
      </c>
      <c r="AL266" s="19">
        <v>150</v>
      </c>
      <c r="AM266" s="21" t="s">
        <v>108</v>
      </c>
      <c r="AN266" s="219" t="s">
        <v>136</v>
      </c>
      <c r="AO266" s="220"/>
      <c r="AP266" s="24" t="s">
        <v>110</v>
      </c>
      <c r="AQ266" s="46">
        <v>0</v>
      </c>
      <c r="AR266" s="46">
        <v>150</v>
      </c>
      <c r="AS266" s="46">
        <v>0</v>
      </c>
      <c r="AT266" s="34">
        <v>0</v>
      </c>
      <c r="AU266" s="35"/>
      <c r="AV266" s="35"/>
      <c r="AW266" s="35"/>
      <c r="AX266" s="35"/>
      <c r="AY266" s="35"/>
      <c r="AZ266" s="35"/>
      <c r="BA266" s="35"/>
      <c r="BB266" s="35"/>
      <c r="BC266" s="35">
        <f t="shared" si="361"/>
        <v>0</v>
      </c>
      <c r="BD266" s="35">
        <f t="shared" si="305"/>
        <v>0</v>
      </c>
      <c r="BE266" s="35">
        <v>15000000</v>
      </c>
      <c r="BF266" s="35"/>
      <c r="BG266" s="35"/>
      <c r="BH266" s="35"/>
      <c r="BI266" s="35"/>
      <c r="BJ266" s="35"/>
      <c r="BK266" s="35"/>
      <c r="BL266" s="35"/>
      <c r="BM266" s="35">
        <f t="shared" si="362"/>
        <v>15000000</v>
      </c>
      <c r="BN266" s="35">
        <f t="shared" si="306"/>
        <v>15000000</v>
      </c>
      <c r="BO266" s="35"/>
      <c r="BP266" s="35"/>
      <c r="BQ266" s="35"/>
      <c r="BR266" s="35"/>
      <c r="BS266" s="35"/>
      <c r="BT266" s="35"/>
      <c r="BU266" s="35"/>
      <c r="BV266" s="35"/>
      <c r="BW266" s="35">
        <f t="shared" si="363"/>
        <v>0</v>
      </c>
      <c r="BX266" s="35">
        <f t="shared" si="307"/>
        <v>0</v>
      </c>
      <c r="BY266" s="35"/>
      <c r="BZ266" s="35"/>
      <c r="CA266" s="35"/>
      <c r="CB266" s="35"/>
      <c r="CC266" s="35"/>
      <c r="CD266" s="35"/>
      <c r="CE266" s="35"/>
      <c r="CF266" s="35"/>
      <c r="CG266" s="35">
        <f t="shared" si="364"/>
        <v>0</v>
      </c>
      <c r="CH266" s="35">
        <f t="shared" si="308"/>
        <v>0</v>
      </c>
      <c r="CI266" s="35">
        <f t="shared" si="365"/>
        <v>15000000</v>
      </c>
      <c r="CJ266" s="35">
        <f t="shared" si="309"/>
        <v>15000000</v>
      </c>
    </row>
    <row r="267" spans="1:88" s="48" customFormat="1" ht="67.5" customHeight="1" x14ac:dyDescent="0.25">
      <c r="A267" s="30" t="s">
        <v>1813</v>
      </c>
      <c r="B267" s="19" t="s">
        <v>115</v>
      </c>
      <c r="C267" s="183" t="s">
        <v>116</v>
      </c>
      <c r="D267" s="19" t="s">
        <v>117</v>
      </c>
      <c r="E267" s="30" t="s">
        <v>118</v>
      </c>
      <c r="F267" s="19" t="s">
        <v>119</v>
      </c>
      <c r="G267" s="218" t="s">
        <v>120</v>
      </c>
      <c r="H267" s="218" t="s">
        <v>121</v>
      </c>
      <c r="I267" s="218" t="s">
        <v>1806</v>
      </c>
      <c r="J267" s="45" t="s">
        <v>123</v>
      </c>
      <c r="K267" s="19">
        <v>22.6</v>
      </c>
      <c r="L267" s="24" t="s">
        <v>95</v>
      </c>
      <c r="M267" s="19">
        <v>20</v>
      </c>
      <c r="N267" s="19">
        <v>41</v>
      </c>
      <c r="O267" s="19" t="s">
        <v>124</v>
      </c>
      <c r="P267" s="19">
        <v>27</v>
      </c>
      <c r="Q267" s="19" t="s">
        <v>125</v>
      </c>
      <c r="R267" s="19">
        <v>4103</v>
      </c>
      <c r="S267" s="19" t="s">
        <v>126</v>
      </c>
      <c r="T267" s="21" t="s">
        <v>1814</v>
      </c>
      <c r="U267" s="19">
        <v>4103057</v>
      </c>
      <c r="V267" s="19">
        <v>4103057</v>
      </c>
      <c r="W267" s="19" t="s">
        <v>1815</v>
      </c>
      <c r="X267" s="19" t="s">
        <v>1816</v>
      </c>
      <c r="Y267" s="19" t="s">
        <v>446</v>
      </c>
      <c r="Z267" s="24" t="s">
        <v>1817</v>
      </c>
      <c r="AA267" s="19">
        <v>410305702</v>
      </c>
      <c r="AB267" s="19">
        <v>410305702</v>
      </c>
      <c r="AC267" s="30" t="s">
        <v>2364</v>
      </c>
      <c r="AD267" s="24" t="s">
        <v>104</v>
      </c>
      <c r="AE267" s="219" t="s">
        <v>1818</v>
      </c>
      <c r="AF267" s="219" t="s">
        <v>2381</v>
      </c>
      <c r="AG267" s="19" t="s">
        <v>1819</v>
      </c>
      <c r="AH267" s="19"/>
      <c r="AI267" s="19" t="s">
        <v>2382</v>
      </c>
      <c r="AJ267" s="19" t="s">
        <v>134</v>
      </c>
      <c r="AK267" s="23" t="s">
        <v>1748</v>
      </c>
      <c r="AL267" s="19">
        <v>150</v>
      </c>
      <c r="AM267" s="21" t="s">
        <v>108</v>
      </c>
      <c r="AN267" s="219" t="s">
        <v>136</v>
      </c>
      <c r="AO267" s="220" t="s">
        <v>137</v>
      </c>
      <c r="AP267" s="24" t="s">
        <v>332</v>
      </c>
      <c r="AQ267" s="229">
        <v>0</v>
      </c>
      <c r="AR267" s="46">
        <v>150</v>
      </c>
      <c r="AS267" s="46">
        <v>0</v>
      </c>
      <c r="AT267" s="34">
        <v>0</v>
      </c>
      <c r="AU267" s="35"/>
      <c r="AV267" s="35"/>
      <c r="AW267" s="35"/>
      <c r="AX267" s="35"/>
      <c r="AY267" s="35"/>
      <c r="AZ267" s="35"/>
      <c r="BA267" s="35">
        <v>2000000000</v>
      </c>
      <c r="BB267" s="35"/>
      <c r="BC267" s="35">
        <f t="shared" si="361"/>
        <v>2000000000</v>
      </c>
      <c r="BD267" s="35">
        <f t="shared" si="305"/>
        <v>0</v>
      </c>
      <c r="BE267" s="35">
        <v>15000000</v>
      </c>
      <c r="BF267" s="35"/>
      <c r="BG267" s="35"/>
      <c r="BH267" s="35"/>
      <c r="BI267" s="35"/>
      <c r="BJ267" s="35"/>
      <c r="BK267" s="35"/>
      <c r="BL267" s="35"/>
      <c r="BM267" s="35">
        <f t="shared" si="362"/>
        <v>15000000</v>
      </c>
      <c r="BN267" s="35">
        <f t="shared" si="306"/>
        <v>15000000</v>
      </c>
      <c r="BO267" s="35"/>
      <c r="BP267" s="35"/>
      <c r="BQ267" s="35"/>
      <c r="BR267" s="35"/>
      <c r="BS267" s="35"/>
      <c r="BT267" s="35"/>
      <c r="BU267" s="35"/>
      <c r="BV267" s="35"/>
      <c r="BW267" s="35">
        <f t="shared" si="363"/>
        <v>0</v>
      </c>
      <c r="BX267" s="35">
        <f t="shared" si="307"/>
        <v>0</v>
      </c>
      <c r="BY267" s="35"/>
      <c r="BZ267" s="35"/>
      <c r="CA267" s="35"/>
      <c r="CB267" s="35"/>
      <c r="CC267" s="35"/>
      <c r="CD267" s="35"/>
      <c r="CE267" s="35"/>
      <c r="CF267" s="35"/>
      <c r="CG267" s="35">
        <f t="shared" si="364"/>
        <v>0</v>
      </c>
      <c r="CH267" s="35">
        <f t="shared" si="308"/>
        <v>0</v>
      </c>
      <c r="CI267" s="35">
        <f t="shared" si="365"/>
        <v>2015000000</v>
      </c>
      <c r="CJ267" s="35">
        <f t="shared" si="309"/>
        <v>15000000</v>
      </c>
    </row>
    <row r="268" spans="1:88" s="48" customFormat="1" ht="67.5" customHeight="1" x14ac:dyDescent="0.25">
      <c r="A268" s="30" t="s">
        <v>1820</v>
      </c>
      <c r="B268" s="19" t="s">
        <v>115</v>
      </c>
      <c r="C268" s="183" t="s">
        <v>116</v>
      </c>
      <c r="D268" s="19" t="s">
        <v>117</v>
      </c>
      <c r="E268" s="30" t="s">
        <v>118</v>
      </c>
      <c r="F268" s="19" t="s">
        <v>119</v>
      </c>
      <c r="G268" s="218" t="s">
        <v>120</v>
      </c>
      <c r="H268" s="218" t="s">
        <v>121</v>
      </c>
      <c r="I268" s="218" t="s">
        <v>1806</v>
      </c>
      <c r="J268" s="45" t="s">
        <v>123</v>
      </c>
      <c r="K268" s="19">
        <v>22.6</v>
      </c>
      <c r="L268" s="24" t="s">
        <v>95</v>
      </c>
      <c r="M268" s="19">
        <v>20</v>
      </c>
      <c r="N268" s="19">
        <v>41</v>
      </c>
      <c r="O268" s="19" t="s">
        <v>124</v>
      </c>
      <c r="P268" s="19">
        <v>27</v>
      </c>
      <c r="Q268" s="19" t="s">
        <v>125</v>
      </c>
      <c r="R268" s="19">
        <v>4103</v>
      </c>
      <c r="S268" s="19" t="s">
        <v>126</v>
      </c>
      <c r="T268" s="21" t="s">
        <v>1821</v>
      </c>
      <c r="U268" s="19">
        <v>4103059</v>
      </c>
      <c r="V268" s="19">
        <v>4103059</v>
      </c>
      <c r="W268" s="19" t="s">
        <v>1822</v>
      </c>
      <c r="X268" s="19" t="s">
        <v>1823</v>
      </c>
      <c r="Y268" s="19" t="s">
        <v>446</v>
      </c>
      <c r="Z268" s="24" t="s">
        <v>1824</v>
      </c>
      <c r="AA268" s="19">
        <v>410305900</v>
      </c>
      <c r="AB268" s="19">
        <v>410305900</v>
      </c>
      <c r="AC268" s="30"/>
      <c r="AD268" s="24" t="s">
        <v>104</v>
      </c>
      <c r="AE268" s="219" t="s">
        <v>1825</v>
      </c>
      <c r="AF268" s="219"/>
      <c r="AG268" s="19" t="s">
        <v>1826</v>
      </c>
      <c r="AH268" s="19"/>
      <c r="AI268" s="19"/>
      <c r="AJ268" s="19" t="s">
        <v>134</v>
      </c>
      <c r="AK268" s="23" t="s">
        <v>1748</v>
      </c>
      <c r="AL268" s="19">
        <v>150</v>
      </c>
      <c r="AM268" s="21" t="s">
        <v>108</v>
      </c>
      <c r="AN268" s="219" t="s">
        <v>136</v>
      </c>
      <c r="AO268" s="220" t="s">
        <v>137</v>
      </c>
      <c r="AP268" s="24" t="s">
        <v>110</v>
      </c>
      <c r="AQ268" s="46">
        <v>0</v>
      </c>
      <c r="AR268" s="46">
        <v>0</v>
      </c>
      <c r="AS268" s="46">
        <v>150</v>
      </c>
      <c r="AT268" s="34">
        <v>0</v>
      </c>
      <c r="AU268" s="35"/>
      <c r="AV268" s="35"/>
      <c r="AW268" s="35"/>
      <c r="AX268" s="35"/>
      <c r="AY268" s="35"/>
      <c r="AZ268" s="35"/>
      <c r="BA268" s="35"/>
      <c r="BB268" s="35"/>
      <c r="BC268" s="35">
        <f t="shared" si="361"/>
        <v>0</v>
      </c>
      <c r="BD268" s="35">
        <f t="shared" si="305"/>
        <v>0</v>
      </c>
      <c r="BE268" s="35">
        <v>0</v>
      </c>
      <c r="BF268" s="35"/>
      <c r="BG268" s="35"/>
      <c r="BH268" s="35"/>
      <c r="BI268" s="35"/>
      <c r="BJ268" s="35"/>
      <c r="BK268" s="35"/>
      <c r="BL268" s="35"/>
      <c r="BM268" s="35">
        <f t="shared" si="362"/>
        <v>0</v>
      </c>
      <c r="BN268" s="35">
        <f t="shared" si="306"/>
        <v>0</v>
      </c>
      <c r="BO268" s="35">
        <v>80000000</v>
      </c>
      <c r="BP268" s="35"/>
      <c r="BQ268" s="35"/>
      <c r="BR268" s="35"/>
      <c r="BS268" s="35"/>
      <c r="BT268" s="35"/>
      <c r="BU268" s="35"/>
      <c r="BV268" s="35"/>
      <c r="BW268" s="35">
        <f t="shared" si="363"/>
        <v>80000000</v>
      </c>
      <c r="BX268" s="35">
        <f t="shared" si="307"/>
        <v>80000000</v>
      </c>
      <c r="BY268" s="35"/>
      <c r="BZ268" s="35"/>
      <c r="CA268" s="35"/>
      <c r="CB268" s="35"/>
      <c r="CC268" s="35"/>
      <c r="CD268" s="35"/>
      <c r="CE268" s="35"/>
      <c r="CF268" s="35"/>
      <c r="CG268" s="35">
        <f t="shared" si="364"/>
        <v>0</v>
      </c>
      <c r="CH268" s="35">
        <f t="shared" si="308"/>
        <v>0</v>
      </c>
      <c r="CI268" s="35">
        <f t="shared" si="365"/>
        <v>80000000</v>
      </c>
      <c r="CJ268" s="35">
        <f t="shared" si="309"/>
        <v>80000000</v>
      </c>
    </row>
    <row r="269" spans="1:88" s="48" customFormat="1" ht="67.5" customHeight="1" x14ac:dyDescent="0.25">
      <c r="A269" s="30" t="s">
        <v>1827</v>
      </c>
      <c r="B269" s="19" t="s">
        <v>115</v>
      </c>
      <c r="C269" s="183" t="s">
        <v>116</v>
      </c>
      <c r="D269" s="19" t="s">
        <v>117</v>
      </c>
      <c r="E269" s="30" t="s">
        <v>118</v>
      </c>
      <c r="F269" s="19" t="s">
        <v>119</v>
      </c>
      <c r="G269" s="218" t="s">
        <v>120</v>
      </c>
      <c r="H269" s="218" t="s">
        <v>121</v>
      </c>
      <c r="I269" s="218" t="s">
        <v>1828</v>
      </c>
      <c r="J269" s="45" t="s">
        <v>123</v>
      </c>
      <c r="K269" s="19">
        <v>22.6</v>
      </c>
      <c r="L269" s="24" t="s">
        <v>95</v>
      </c>
      <c r="M269" s="19">
        <v>20</v>
      </c>
      <c r="N269" s="19">
        <v>41</v>
      </c>
      <c r="O269" s="19" t="s">
        <v>124</v>
      </c>
      <c r="P269" s="19">
        <v>27</v>
      </c>
      <c r="Q269" s="19" t="s">
        <v>125</v>
      </c>
      <c r="R269" s="19">
        <v>4103</v>
      </c>
      <c r="S269" s="19" t="s">
        <v>126</v>
      </c>
      <c r="T269" s="21" t="s">
        <v>1829</v>
      </c>
      <c r="U269" s="19">
        <v>4103052</v>
      </c>
      <c r="V269" s="19">
        <v>4103052</v>
      </c>
      <c r="W269" s="19" t="s">
        <v>1790</v>
      </c>
      <c r="X269" s="19" t="s">
        <v>1791</v>
      </c>
      <c r="Y269" s="19" t="s">
        <v>234</v>
      </c>
      <c r="Z269" s="24" t="s">
        <v>1830</v>
      </c>
      <c r="AA269" s="19">
        <v>410305202</v>
      </c>
      <c r="AB269" s="19">
        <v>410305202</v>
      </c>
      <c r="AC269" s="30"/>
      <c r="AD269" s="24" t="s">
        <v>104</v>
      </c>
      <c r="AE269" s="219" t="s">
        <v>1831</v>
      </c>
      <c r="AF269" s="219"/>
      <c r="AG269" s="19" t="s">
        <v>1799</v>
      </c>
      <c r="AH269" s="19"/>
      <c r="AI269" s="19"/>
      <c r="AJ269" s="19" t="s">
        <v>134</v>
      </c>
      <c r="AK269" s="23" t="s">
        <v>1748</v>
      </c>
      <c r="AL269" s="19">
        <v>3</v>
      </c>
      <c r="AM269" s="21" t="s">
        <v>108</v>
      </c>
      <c r="AN269" s="219" t="s">
        <v>136</v>
      </c>
      <c r="AO269" s="220"/>
      <c r="AP269" s="24" t="s">
        <v>110</v>
      </c>
      <c r="AQ269" s="23">
        <v>1</v>
      </c>
      <c r="AR269" s="46">
        <v>1</v>
      </c>
      <c r="AS269" s="46">
        <v>1</v>
      </c>
      <c r="AT269" s="34">
        <v>0</v>
      </c>
      <c r="AU269" s="35">
        <v>80000000</v>
      </c>
      <c r="AV269" s="35"/>
      <c r="AW269" s="35"/>
      <c r="AX269" s="35"/>
      <c r="AY269" s="35"/>
      <c r="AZ269" s="35"/>
      <c r="BA269" s="35"/>
      <c r="BB269" s="35"/>
      <c r="BC269" s="35">
        <f t="shared" si="361"/>
        <v>80000000</v>
      </c>
      <c r="BD269" s="35">
        <f t="shared" si="305"/>
        <v>80000000</v>
      </c>
      <c r="BE269" s="35">
        <v>25000000</v>
      </c>
      <c r="BF269" s="35"/>
      <c r="BG269" s="35"/>
      <c r="BH269" s="35"/>
      <c r="BI269" s="35"/>
      <c r="BJ269" s="35"/>
      <c r="BK269" s="35"/>
      <c r="BL269" s="35"/>
      <c r="BM269" s="35">
        <f t="shared" si="362"/>
        <v>25000000</v>
      </c>
      <c r="BN269" s="35">
        <f t="shared" si="306"/>
        <v>25000000</v>
      </c>
      <c r="BO269" s="35">
        <v>30000000</v>
      </c>
      <c r="BP269" s="35"/>
      <c r="BQ269" s="35"/>
      <c r="BR269" s="35"/>
      <c r="BS269" s="35"/>
      <c r="BT269" s="35"/>
      <c r="BU269" s="35"/>
      <c r="BV269" s="35"/>
      <c r="BW269" s="35">
        <f t="shared" si="363"/>
        <v>30000000</v>
      </c>
      <c r="BX269" s="35">
        <f t="shared" si="307"/>
        <v>30000000</v>
      </c>
      <c r="BY269" s="35"/>
      <c r="BZ269" s="35"/>
      <c r="CA269" s="35"/>
      <c r="CB269" s="35"/>
      <c r="CC269" s="35"/>
      <c r="CD269" s="35"/>
      <c r="CE269" s="35"/>
      <c r="CF269" s="35"/>
      <c r="CG269" s="35">
        <f t="shared" si="364"/>
        <v>0</v>
      </c>
      <c r="CH269" s="35">
        <f t="shared" si="308"/>
        <v>0</v>
      </c>
      <c r="CI269" s="35">
        <f t="shared" si="365"/>
        <v>135000000</v>
      </c>
      <c r="CJ269" s="35">
        <f t="shared" si="309"/>
        <v>135000000</v>
      </c>
    </row>
    <row r="270" spans="1:88" s="48" customFormat="1" ht="67.5" customHeight="1" x14ac:dyDescent="0.25">
      <c r="A270" s="30" t="s">
        <v>1832</v>
      </c>
      <c r="B270" s="19" t="s">
        <v>115</v>
      </c>
      <c r="C270" s="183" t="s">
        <v>116</v>
      </c>
      <c r="D270" s="19" t="s">
        <v>117</v>
      </c>
      <c r="E270" s="30" t="s">
        <v>118</v>
      </c>
      <c r="F270" s="19" t="s">
        <v>119</v>
      </c>
      <c r="G270" s="218" t="s">
        <v>120</v>
      </c>
      <c r="H270" s="218" t="s">
        <v>121</v>
      </c>
      <c r="I270" s="218" t="s">
        <v>1828</v>
      </c>
      <c r="J270" s="45" t="s">
        <v>123</v>
      </c>
      <c r="K270" s="19">
        <v>22.6</v>
      </c>
      <c r="L270" s="24" t="s">
        <v>95</v>
      </c>
      <c r="M270" s="19">
        <v>20</v>
      </c>
      <c r="N270" s="19">
        <v>41</v>
      </c>
      <c r="O270" s="19" t="s">
        <v>124</v>
      </c>
      <c r="P270" s="19">
        <v>27</v>
      </c>
      <c r="Q270" s="19" t="s">
        <v>125</v>
      </c>
      <c r="R270" s="19">
        <v>4103</v>
      </c>
      <c r="S270" s="19" t="s">
        <v>126</v>
      </c>
      <c r="T270" s="21" t="s">
        <v>1833</v>
      </c>
      <c r="U270" s="19" t="s">
        <v>1834</v>
      </c>
      <c r="V270" s="19" t="s">
        <v>1834</v>
      </c>
      <c r="W270" s="19" t="s">
        <v>1835</v>
      </c>
      <c r="X270" s="19" t="s">
        <v>1836</v>
      </c>
      <c r="Y270" s="19" t="s">
        <v>1589</v>
      </c>
      <c r="Z270" s="24" t="s">
        <v>1837</v>
      </c>
      <c r="AA270" s="19" t="s">
        <v>1838</v>
      </c>
      <c r="AB270" s="19" t="s">
        <v>1838</v>
      </c>
      <c r="AC270" s="30"/>
      <c r="AD270" s="24" t="s">
        <v>104</v>
      </c>
      <c r="AE270" s="219" t="s">
        <v>1839</v>
      </c>
      <c r="AF270" s="219"/>
      <c r="AG270" s="19" t="s">
        <v>1840</v>
      </c>
      <c r="AH270" s="19"/>
      <c r="AI270" s="19"/>
      <c r="AJ270" s="19" t="s">
        <v>134</v>
      </c>
      <c r="AK270" s="23" t="s">
        <v>1748</v>
      </c>
      <c r="AL270" s="19">
        <v>5</v>
      </c>
      <c r="AM270" s="21" t="s">
        <v>108</v>
      </c>
      <c r="AN270" s="219" t="s">
        <v>136</v>
      </c>
      <c r="AO270" s="220"/>
      <c r="AP270" s="24" t="s">
        <v>110</v>
      </c>
      <c r="AQ270" s="46">
        <v>0</v>
      </c>
      <c r="AR270" s="46">
        <v>3</v>
      </c>
      <c r="AS270" s="46">
        <v>2</v>
      </c>
      <c r="AT270" s="34">
        <v>0</v>
      </c>
      <c r="AU270" s="35"/>
      <c r="AV270" s="35"/>
      <c r="AW270" s="35"/>
      <c r="AX270" s="35"/>
      <c r="AY270" s="35"/>
      <c r="AZ270" s="35"/>
      <c r="BA270" s="35"/>
      <c r="BB270" s="35"/>
      <c r="BC270" s="35">
        <f t="shared" si="361"/>
        <v>0</v>
      </c>
      <c r="BD270" s="35">
        <f t="shared" si="305"/>
        <v>0</v>
      </c>
      <c r="BE270" s="35">
        <v>25400000</v>
      </c>
      <c r="BF270" s="35"/>
      <c r="BG270" s="35"/>
      <c r="BH270" s="35"/>
      <c r="BI270" s="35"/>
      <c r="BJ270" s="35"/>
      <c r="BK270" s="35"/>
      <c r="BL270" s="35"/>
      <c r="BM270" s="35">
        <f t="shared" si="362"/>
        <v>25400000</v>
      </c>
      <c r="BN270" s="35">
        <f t="shared" si="306"/>
        <v>25400000</v>
      </c>
      <c r="BO270" s="35">
        <v>20962000</v>
      </c>
      <c r="BP270" s="35"/>
      <c r="BQ270" s="35"/>
      <c r="BR270" s="35"/>
      <c r="BS270" s="35"/>
      <c r="BT270" s="35"/>
      <c r="BU270" s="35"/>
      <c r="BV270" s="35"/>
      <c r="BW270" s="35">
        <f t="shared" si="363"/>
        <v>20962000</v>
      </c>
      <c r="BX270" s="35">
        <f t="shared" si="307"/>
        <v>20962000</v>
      </c>
      <c r="BY270" s="35"/>
      <c r="BZ270" s="35"/>
      <c r="CA270" s="35"/>
      <c r="CB270" s="35"/>
      <c r="CC270" s="35"/>
      <c r="CD270" s="35"/>
      <c r="CE270" s="35"/>
      <c r="CF270" s="35"/>
      <c r="CG270" s="35">
        <f t="shared" si="364"/>
        <v>0</v>
      </c>
      <c r="CH270" s="35">
        <f t="shared" si="308"/>
        <v>0</v>
      </c>
      <c r="CI270" s="35">
        <f t="shared" si="365"/>
        <v>46362000</v>
      </c>
      <c r="CJ270" s="35">
        <f t="shared" si="309"/>
        <v>46362000</v>
      </c>
    </row>
    <row r="271" spans="1:88" ht="67.5" customHeight="1" x14ac:dyDescent="0.25">
      <c r="A271" s="69"/>
      <c r="B271" s="70"/>
      <c r="C271" s="184"/>
      <c r="D271" s="119"/>
      <c r="E271" s="119"/>
      <c r="F271" s="119"/>
      <c r="G271" s="232"/>
      <c r="H271" s="232"/>
      <c r="I271" s="232"/>
      <c r="J271" s="232"/>
      <c r="K271" s="119"/>
      <c r="L271" s="74"/>
      <c r="M271" s="119"/>
      <c r="N271" s="119"/>
      <c r="O271" s="119"/>
      <c r="P271" s="119"/>
      <c r="Q271" s="119"/>
      <c r="R271" s="119" t="s">
        <v>1841</v>
      </c>
      <c r="S271" s="119"/>
      <c r="T271" s="119"/>
      <c r="U271" s="119"/>
      <c r="V271" s="119"/>
      <c r="W271" s="119"/>
      <c r="X271" s="119"/>
      <c r="Y271" s="119"/>
      <c r="Z271" s="114"/>
      <c r="AA271" s="119"/>
      <c r="AB271" s="119"/>
      <c r="AC271" s="119"/>
      <c r="AD271" s="119"/>
      <c r="AE271" s="233"/>
      <c r="AF271" s="233"/>
      <c r="AG271" s="119"/>
      <c r="AH271" s="119"/>
      <c r="AI271" s="119"/>
      <c r="AJ271" s="119"/>
      <c r="AK271" s="119"/>
      <c r="AL271" s="119"/>
      <c r="AM271" s="119"/>
      <c r="AN271" s="233"/>
      <c r="AO271" s="234"/>
      <c r="AP271" s="114"/>
      <c r="AQ271" s="119"/>
      <c r="AR271" s="119"/>
      <c r="AS271" s="119"/>
      <c r="AT271" s="114"/>
      <c r="AU271" s="217">
        <f t="shared" ref="AU271:BC271" si="366">SUM(AU272:AU275)</f>
        <v>100000000</v>
      </c>
      <c r="AV271" s="217">
        <f t="shared" si="366"/>
        <v>0</v>
      </c>
      <c r="AW271" s="217">
        <f t="shared" si="366"/>
        <v>0</v>
      </c>
      <c r="AX271" s="217">
        <f t="shared" si="366"/>
        <v>0</v>
      </c>
      <c r="AY271" s="217">
        <f t="shared" si="366"/>
        <v>0</v>
      </c>
      <c r="AZ271" s="217">
        <f t="shared" si="366"/>
        <v>0</v>
      </c>
      <c r="BA271" s="217">
        <f t="shared" si="366"/>
        <v>0</v>
      </c>
      <c r="BB271" s="217">
        <f t="shared" si="366"/>
        <v>0</v>
      </c>
      <c r="BC271" s="217">
        <f t="shared" si="366"/>
        <v>100000000</v>
      </c>
      <c r="BD271" s="217">
        <f t="shared" si="305"/>
        <v>100000000</v>
      </c>
      <c r="BE271" s="217">
        <f t="shared" ref="BE271:BM271" si="367">SUM(BE272:BE275)</f>
        <v>103000000</v>
      </c>
      <c r="BF271" s="217">
        <f t="shared" si="367"/>
        <v>0</v>
      </c>
      <c r="BG271" s="217">
        <f t="shared" si="367"/>
        <v>0</v>
      </c>
      <c r="BH271" s="217">
        <f t="shared" si="367"/>
        <v>0</v>
      </c>
      <c r="BI271" s="217">
        <f t="shared" si="367"/>
        <v>0</v>
      </c>
      <c r="BJ271" s="217">
        <f t="shared" si="367"/>
        <v>0</v>
      </c>
      <c r="BK271" s="217">
        <f t="shared" si="367"/>
        <v>0</v>
      </c>
      <c r="BL271" s="217">
        <f t="shared" si="367"/>
        <v>0</v>
      </c>
      <c r="BM271" s="217">
        <f t="shared" si="367"/>
        <v>103000000</v>
      </c>
      <c r="BN271" s="217">
        <f t="shared" si="306"/>
        <v>103000000</v>
      </c>
      <c r="BO271" s="217">
        <f t="shared" ref="BO271:BW271" si="368">SUM(BO272:BO275)</f>
        <v>106090000</v>
      </c>
      <c r="BP271" s="217">
        <f t="shared" si="368"/>
        <v>0</v>
      </c>
      <c r="BQ271" s="217">
        <f t="shared" si="368"/>
        <v>0</v>
      </c>
      <c r="BR271" s="217">
        <f t="shared" si="368"/>
        <v>0</v>
      </c>
      <c r="BS271" s="217">
        <f t="shared" si="368"/>
        <v>0</v>
      </c>
      <c r="BT271" s="217">
        <f t="shared" si="368"/>
        <v>0</v>
      </c>
      <c r="BU271" s="217">
        <f t="shared" si="368"/>
        <v>0</v>
      </c>
      <c r="BV271" s="217">
        <f t="shared" si="368"/>
        <v>0</v>
      </c>
      <c r="BW271" s="217">
        <f t="shared" si="368"/>
        <v>106090000</v>
      </c>
      <c r="BX271" s="217">
        <f t="shared" si="307"/>
        <v>106090000</v>
      </c>
      <c r="BY271" s="217">
        <f t="shared" ref="BY271:CG271" si="369">SUM(BY272:BY275)</f>
        <v>109271700</v>
      </c>
      <c r="BZ271" s="217">
        <f t="shared" si="369"/>
        <v>0</v>
      </c>
      <c r="CA271" s="217">
        <f t="shared" si="369"/>
        <v>0</v>
      </c>
      <c r="CB271" s="217">
        <f t="shared" si="369"/>
        <v>0</v>
      </c>
      <c r="CC271" s="217">
        <f t="shared" si="369"/>
        <v>0</v>
      </c>
      <c r="CD271" s="217">
        <f t="shared" si="369"/>
        <v>0</v>
      </c>
      <c r="CE271" s="217">
        <f t="shared" si="369"/>
        <v>0</v>
      </c>
      <c r="CF271" s="217">
        <f t="shared" si="369"/>
        <v>0</v>
      </c>
      <c r="CG271" s="217">
        <f t="shared" si="369"/>
        <v>109271700</v>
      </c>
      <c r="CH271" s="217">
        <f t="shared" si="308"/>
        <v>109271700</v>
      </c>
      <c r="CI271" s="217">
        <f>SUM(CI272:CI275)</f>
        <v>418361700</v>
      </c>
      <c r="CJ271" s="217">
        <f t="shared" si="309"/>
        <v>418361700</v>
      </c>
    </row>
    <row r="272" spans="1:88" s="48" customFormat="1" ht="67.5" customHeight="1" x14ac:dyDescent="0.25">
      <c r="A272" s="30" t="s">
        <v>1842</v>
      </c>
      <c r="B272" s="19" t="s">
        <v>115</v>
      </c>
      <c r="C272" s="183" t="s">
        <v>116</v>
      </c>
      <c r="D272" s="19" t="s">
        <v>117</v>
      </c>
      <c r="E272" s="30" t="s">
        <v>118</v>
      </c>
      <c r="F272" s="19" t="s">
        <v>119</v>
      </c>
      <c r="G272" s="218" t="s">
        <v>1843</v>
      </c>
      <c r="H272" s="218" t="s">
        <v>1844</v>
      </c>
      <c r="I272" s="218" t="s">
        <v>1845</v>
      </c>
      <c r="J272" s="45" t="s">
        <v>123</v>
      </c>
      <c r="K272" s="19">
        <v>22.6</v>
      </c>
      <c r="L272" s="24" t="s">
        <v>95</v>
      </c>
      <c r="M272" s="19">
        <v>20</v>
      </c>
      <c r="N272" s="19">
        <v>45</v>
      </c>
      <c r="O272" s="19" t="s">
        <v>255</v>
      </c>
      <c r="P272" s="19">
        <v>28</v>
      </c>
      <c r="Q272" s="19" t="s">
        <v>1846</v>
      </c>
      <c r="R272" s="19" t="s">
        <v>1847</v>
      </c>
      <c r="S272" s="19" t="s">
        <v>1848</v>
      </c>
      <c r="T272" s="21" t="s">
        <v>1849</v>
      </c>
      <c r="U272" s="19">
        <v>4502038</v>
      </c>
      <c r="V272" s="19">
        <v>4502038</v>
      </c>
      <c r="W272" s="19" t="s">
        <v>1850</v>
      </c>
      <c r="X272" s="19" t="s">
        <v>1851</v>
      </c>
      <c r="Y272" s="19" t="s">
        <v>486</v>
      </c>
      <c r="Z272" s="24" t="s">
        <v>1852</v>
      </c>
      <c r="AA272" s="19">
        <v>450203800</v>
      </c>
      <c r="AB272" s="19">
        <v>450203800</v>
      </c>
      <c r="AC272" s="30"/>
      <c r="AD272" s="24" t="s">
        <v>104</v>
      </c>
      <c r="AE272" s="219" t="s">
        <v>1853</v>
      </c>
      <c r="AF272" s="219" t="s">
        <v>2438</v>
      </c>
      <c r="AG272" s="19" t="s">
        <v>1854</v>
      </c>
      <c r="AH272" s="19"/>
      <c r="AI272" s="19"/>
      <c r="AJ272" s="19" t="s">
        <v>134</v>
      </c>
      <c r="AK272" s="23" t="s">
        <v>1748</v>
      </c>
      <c r="AL272" s="19">
        <v>4</v>
      </c>
      <c r="AM272" s="21" t="s">
        <v>108</v>
      </c>
      <c r="AN272" s="219" t="s">
        <v>1855</v>
      </c>
      <c r="AO272" s="220" t="s">
        <v>137</v>
      </c>
      <c r="AP272" s="24" t="s">
        <v>332</v>
      </c>
      <c r="AQ272" s="23">
        <v>1</v>
      </c>
      <c r="AR272" s="23">
        <v>1</v>
      </c>
      <c r="AS272" s="46">
        <v>1</v>
      </c>
      <c r="AT272" s="34">
        <v>1</v>
      </c>
      <c r="AU272" s="35">
        <v>10000000</v>
      </c>
      <c r="AV272" s="35"/>
      <c r="AW272" s="35"/>
      <c r="AX272" s="35"/>
      <c r="AY272" s="35"/>
      <c r="AZ272" s="35"/>
      <c r="BA272" s="35"/>
      <c r="BB272" s="35"/>
      <c r="BC272" s="35">
        <f>SUM(AU272:BB272)</f>
        <v>10000000</v>
      </c>
      <c r="BD272" s="35">
        <f t="shared" si="305"/>
        <v>10000000</v>
      </c>
      <c r="BE272" s="35">
        <v>23000000</v>
      </c>
      <c r="BF272" s="35"/>
      <c r="BG272" s="35"/>
      <c r="BH272" s="35"/>
      <c r="BI272" s="35"/>
      <c r="BJ272" s="35"/>
      <c r="BK272" s="35"/>
      <c r="BL272" s="35"/>
      <c r="BM272" s="35">
        <f>SUM(BE272:BL272)</f>
        <v>23000000</v>
      </c>
      <c r="BN272" s="35">
        <f t="shared" si="306"/>
        <v>23000000</v>
      </c>
      <c r="BO272" s="35">
        <v>26090000</v>
      </c>
      <c r="BP272" s="35"/>
      <c r="BQ272" s="35"/>
      <c r="BR272" s="35"/>
      <c r="BS272" s="35"/>
      <c r="BT272" s="35"/>
      <c r="BU272" s="35"/>
      <c r="BV272" s="35"/>
      <c r="BW272" s="35">
        <f>SUM(BO272:BV272)</f>
        <v>26090000</v>
      </c>
      <c r="BX272" s="35">
        <f t="shared" si="307"/>
        <v>26090000</v>
      </c>
      <c r="BY272" s="35">
        <v>109271700</v>
      </c>
      <c r="BZ272" s="35"/>
      <c r="CA272" s="35"/>
      <c r="CB272" s="35"/>
      <c r="CC272" s="35"/>
      <c r="CD272" s="35"/>
      <c r="CE272" s="35"/>
      <c r="CF272" s="35"/>
      <c r="CG272" s="35">
        <f>SUM(BY272:CF272)</f>
        <v>109271700</v>
      </c>
      <c r="CH272" s="35">
        <f t="shared" si="308"/>
        <v>109271700</v>
      </c>
      <c r="CI272" s="35">
        <f>CG272+BW272+BM272+BC272</f>
        <v>168361700</v>
      </c>
      <c r="CJ272" s="35">
        <f t="shared" si="309"/>
        <v>168361700</v>
      </c>
    </row>
    <row r="273" spans="1:88" s="48" customFormat="1" ht="67.5" customHeight="1" x14ac:dyDescent="0.25">
      <c r="A273" s="30" t="s">
        <v>1856</v>
      </c>
      <c r="B273" s="19" t="s">
        <v>115</v>
      </c>
      <c r="C273" s="183" t="s">
        <v>116</v>
      </c>
      <c r="D273" s="19" t="s">
        <v>117</v>
      </c>
      <c r="E273" s="30" t="s">
        <v>118</v>
      </c>
      <c r="F273" s="19" t="s">
        <v>119</v>
      </c>
      <c r="G273" s="218" t="s">
        <v>1843</v>
      </c>
      <c r="H273" s="218" t="s">
        <v>1844</v>
      </c>
      <c r="I273" s="218" t="s">
        <v>1857</v>
      </c>
      <c r="J273" s="45" t="s">
        <v>123</v>
      </c>
      <c r="K273" s="19">
        <v>22.6</v>
      </c>
      <c r="L273" s="24" t="s">
        <v>95</v>
      </c>
      <c r="M273" s="19">
        <v>20</v>
      </c>
      <c r="N273" s="19">
        <v>45</v>
      </c>
      <c r="O273" s="19" t="s">
        <v>255</v>
      </c>
      <c r="P273" s="19">
        <v>28</v>
      </c>
      <c r="Q273" s="19" t="s">
        <v>1846</v>
      </c>
      <c r="R273" s="19">
        <v>4502</v>
      </c>
      <c r="S273" s="19" t="s">
        <v>1848</v>
      </c>
      <c r="T273" s="21" t="s">
        <v>1858</v>
      </c>
      <c r="U273" s="19">
        <v>4502035</v>
      </c>
      <c r="V273" s="19">
        <v>4502035</v>
      </c>
      <c r="W273" s="19" t="s">
        <v>283</v>
      </c>
      <c r="X273" s="19" t="s">
        <v>1859</v>
      </c>
      <c r="Y273" s="19" t="s">
        <v>263</v>
      </c>
      <c r="Z273" s="24" t="s">
        <v>1860</v>
      </c>
      <c r="AA273" s="19">
        <v>450203500</v>
      </c>
      <c r="AB273" s="19">
        <v>450203500</v>
      </c>
      <c r="AC273" s="30"/>
      <c r="AD273" s="24" t="s">
        <v>104</v>
      </c>
      <c r="AE273" s="219" t="s">
        <v>1861</v>
      </c>
      <c r="AF273" s="219"/>
      <c r="AG273" s="19" t="s">
        <v>713</v>
      </c>
      <c r="AH273" s="19"/>
      <c r="AI273" s="19"/>
      <c r="AJ273" s="19" t="s">
        <v>134</v>
      </c>
      <c r="AK273" s="23" t="s">
        <v>1748</v>
      </c>
      <c r="AL273" s="19">
        <v>1</v>
      </c>
      <c r="AM273" s="21" t="s">
        <v>108</v>
      </c>
      <c r="AN273" s="219" t="s">
        <v>1855</v>
      </c>
      <c r="AO273" s="220"/>
      <c r="AP273" s="24" t="s">
        <v>110</v>
      </c>
      <c r="AQ273" s="46">
        <v>0</v>
      </c>
      <c r="AR273" s="46">
        <v>1</v>
      </c>
      <c r="AS273" s="46">
        <v>0</v>
      </c>
      <c r="AT273" s="34">
        <v>0</v>
      </c>
      <c r="AU273" s="35"/>
      <c r="AV273" s="35"/>
      <c r="AW273" s="35"/>
      <c r="AX273" s="35"/>
      <c r="AY273" s="35"/>
      <c r="AZ273" s="35"/>
      <c r="BA273" s="35"/>
      <c r="BB273" s="35"/>
      <c r="BC273" s="35">
        <f>SUM(AU273:BB273)</f>
        <v>0</v>
      </c>
      <c r="BD273" s="35">
        <f t="shared" si="305"/>
        <v>0</v>
      </c>
      <c r="BE273" s="35">
        <v>80000000</v>
      </c>
      <c r="BF273" s="35"/>
      <c r="BG273" s="35"/>
      <c r="BH273" s="35"/>
      <c r="BI273" s="35"/>
      <c r="BJ273" s="35"/>
      <c r="BK273" s="35"/>
      <c r="BL273" s="35"/>
      <c r="BM273" s="35">
        <f>SUM(BE273:BL273)</f>
        <v>80000000</v>
      </c>
      <c r="BN273" s="35">
        <f t="shared" si="306"/>
        <v>80000000</v>
      </c>
      <c r="BO273" s="35">
        <v>0</v>
      </c>
      <c r="BP273" s="35"/>
      <c r="BQ273" s="35"/>
      <c r="BR273" s="35"/>
      <c r="BS273" s="35"/>
      <c r="BT273" s="35"/>
      <c r="BU273" s="35"/>
      <c r="BV273" s="35"/>
      <c r="BW273" s="35">
        <f>SUM(BO273:BV273)</f>
        <v>0</v>
      </c>
      <c r="BX273" s="35">
        <f t="shared" si="307"/>
        <v>0</v>
      </c>
      <c r="BY273" s="35"/>
      <c r="BZ273" s="35"/>
      <c r="CA273" s="35"/>
      <c r="CB273" s="35"/>
      <c r="CC273" s="35"/>
      <c r="CD273" s="35"/>
      <c r="CE273" s="35"/>
      <c r="CF273" s="35"/>
      <c r="CG273" s="35">
        <f>SUM(BY273:CF273)</f>
        <v>0</v>
      </c>
      <c r="CH273" s="35">
        <f t="shared" si="308"/>
        <v>0</v>
      </c>
      <c r="CI273" s="35">
        <f>CG273+BW273+BM273+BC273</f>
        <v>80000000</v>
      </c>
      <c r="CJ273" s="35">
        <f t="shared" si="309"/>
        <v>80000000</v>
      </c>
    </row>
    <row r="274" spans="1:88" s="79" customFormat="1" ht="61.5" customHeight="1" x14ac:dyDescent="0.25">
      <c r="A274" s="30" t="s">
        <v>1862</v>
      </c>
      <c r="B274" s="19" t="s">
        <v>115</v>
      </c>
      <c r="C274" s="183" t="s">
        <v>116</v>
      </c>
      <c r="D274" s="19" t="s">
        <v>117</v>
      </c>
      <c r="E274" s="30" t="s">
        <v>118</v>
      </c>
      <c r="F274" s="23" t="s">
        <v>119</v>
      </c>
      <c r="G274" s="45" t="s">
        <v>1843</v>
      </c>
      <c r="H274" s="45" t="s">
        <v>1844</v>
      </c>
      <c r="I274" s="45" t="s">
        <v>1863</v>
      </c>
      <c r="J274" s="45" t="s">
        <v>123</v>
      </c>
      <c r="K274" s="23">
        <v>22.6</v>
      </c>
      <c r="L274" s="24" t="s">
        <v>95</v>
      </c>
      <c r="M274" s="23">
        <v>20</v>
      </c>
      <c r="N274" s="23">
        <v>45</v>
      </c>
      <c r="O274" s="23" t="s">
        <v>255</v>
      </c>
      <c r="P274" s="23">
        <v>28</v>
      </c>
      <c r="Q274" s="23" t="s">
        <v>1846</v>
      </c>
      <c r="R274" s="23">
        <v>4502</v>
      </c>
      <c r="S274" s="23" t="s">
        <v>1848</v>
      </c>
      <c r="T274" s="21" t="s">
        <v>1864</v>
      </c>
      <c r="U274" s="23">
        <v>4502030</v>
      </c>
      <c r="V274" s="23">
        <v>4502030</v>
      </c>
      <c r="W274" s="23" t="s">
        <v>1473</v>
      </c>
      <c r="X274" s="23" t="s">
        <v>1865</v>
      </c>
      <c r="Y274" s="23" t="s">
        <v>263</v>
      </c>
      <c r="Z274" s="21" t="s">
        <v>1866</v>
      </c>
      <c r="AA274" s="23">
        <v>450203008</v>
      </c>
      <c r="AB274" s="23">
        <v>450203008</v>
      </c>
      <c r="AC274" s="66"/>
      <c r="AD274" s="24" t="s">
        <v>104</v>
      </c>
      <c r="AE274" s="227" t="s">
        <v>1867</v>
      </c>
      <c r="AF274" s="227"/>
      <c r="AG274" s="23" t="s">
        <v>1868</v>
      </c>
      <c r="AH274" s="23"/>
      <c r="AI274" s="23"/>
      <c r="AJ274" s="23" t="s">
        <v>134</v>
      </c>
      <c r="AK274" s="23" t="s">
        <v>1748</v>
      </c>
      <c r="AL274" s="23">
        <v>1</v>
      </c>
      <c r="AM274" s="142" t="s">
        <v>108</v>
      </c>
      <c r="AN274" s="227" t="s">
        <v>1855</v>
      </c>
      <c r="AO274" s="231"/>
      <c r="AP274" s="24" t="s">
        <v>110</v>
      </c>
      <c r="AQ274" s="46">
        <v>1</v>
      </c>
      <c r="AR274" s="46">
        <v>0</v>
      </c>
      <c r="AS274" s="46">
        <v>0</v>
      </c>
      <c r="AT274" s="34">
        <v>0</v>
      </c>
      <c r="AU274" s="35">
        <v>90000000</v>
      </c>
      <c r="AV274" s="35"/>
      <c r="AW274" s="35"/>
      <c r="AX274" s="35"/>
      <c r="AY274" s="35"/>
      <c r="AZ274" s="35"/>
      <c r="BA274" s="35"/>
      <c r="BB274" s="35"/>
      <c r="BC274" s="35">
        <f>SUM(AU274:BB274)</f>
        <v>90000000</v>
      </c>
      <c r="BD274" s="35">
        <f t="shared" si="305"/>
        <v>90000000</v>
      </c>
      <c r="BE274" s="47"/>
      <c r="BF274" s="47"/>
      <c r="BG274" s="47"/>
      <c r="BH274" s="47"/>
      <c r="BI274" s="47"/>
      <c r="BJ274" s="47"/>
      <c r="BK274" s="47"/>
      <c r="BL274" s="47"/>
      <c r="BM274" s="47">
        <f>SUM(BE274:BL274)</f>
        <v>0</v>
      </c>
      <c r="BN274" s="47">
        <f t="shared" si="306"/>
        <v>0</v>
      </c>
      <c r="BO274" s="47">
        <v>0</v>
      </c>
      <c r="BP274" s="47"/>
      <c r="BQ274" s="47"/>
      <c r="BR274" s="47"/>
      <c r="BS274" s="47"/>
      <c r="BT274" s="47"/>
      <c r="BU274" s="47"/>
      <c r="BV274" s="47"/>
      <c r="BW274" s="47">
        <f>SUM(BO274:BV274)</f>
        <v>0</v>
      </c>
      <c r="BX274" s="47">
        <f t="shared" si="307"/>
        <v>0</v>
      </c>
      <c r="BY274" s="47"/>
      <c r="BZ274" s="47"/>
      <c r="CA274" s="47"/>
      <c r="CB274" s="47"/>
      <c r="CC274" s="47"/>
      <c r="CD274" s="47"/>
      <c r="CE274" s="47"/>
      <c r="CF274" s="47"/>
      <c r="CG274" s="47">
        <f>SUM(BY274:CF274)</f>
        <v>0</v>
      </c>
      <c r="CH274" s="47">
        <f t="shared" si="308"/>
        <v>0</v>
      </c>
      <c r="CI274" s="47">
        <f>CG274+BW274+BM274+BC274</f>
        <v>90000000</v>
      </c>
      <c r="CJ274" s="47">
        <f t="shared" si="309"/>
        <v>90000000</v>
      </c>
    </row>
    <row r="275" spans="1:88" s="79" customFormat="1" ht="85.5" customHeight="1" x14ac:dyDescent="0.25">
      <c r="A275" s="30" t="s">
        <v>1869</v>
      </c>
      <c r="B275" s="19" t="s">
        <v>115</v>
      </c>
      <c r="C275" s="183" t="s">
        <v>116</v>
      </c>
      <c r="D275" s="19" t="s">
        <v>117</v>
      </c>
      <c r="E275" s="30" t="s">
        <v>118</v>
      </c>
      <c r="F275" s="23" t="s">
        <v>119</v>
      </c>
      <c r="G275" s="45" t="s">
        <v>1843</v>
      </c>
      <c r="H275" s="45" t="s">
        <v>1844</v>
      </c>
      <c r="I275" s="45" t="s">
        <v>1863</v>
      </c>
      <c r="J275" s="45" t="s">
        <v>123</v>
      </c>
      <c r="K275" s="23">
        <v>22.6</v>
      </c>
      <c r="L275" s="24" t="s">
        <v>95</v>
      </c>
      <c r="M275" s="23">
        <v>20</v>
      </c>
      <c r="N275" s="19">
        <v>45</v>
      </c>
      <c r="O275" s="19" t="s">
        <v>255</v>
      </c>
      <c r="P275" s="19">
        <v>28</v>
      </c>
      <c r="Q275" s="19" t="s">
        <v>1846</v>
      </c>
      <c r="R275" s="19">
        <v>4502</v>
      </c>
      <c r="S275" s="19" t="s">
        <v>1848</v>
      </c>
      <c r="T275" s="21" t="s">
        <v>1870</v>
      </c>
      <c r="U275" s="19">
        <v>4502038</v>
      </c>
      <c r="V275" s="19">
        <v>4502038</v>
      </c>
      <c r="W275" s="19" t="s">
        <v>1850</v>
      </c>
      <c r="X275" s="19" t="s">
        <v>1851</v>
      </c>
      <c r="Y275" s="19" t="s">
        <v>486</v>
      </c>
      <c r="Z275" s="21" t="s">
        <v>1871</v>
      </c>
      <c r="AA275" s="19">
        <v>450203800</v>
      </c>
      <c r="AB275" s="19">
        <v>450203800</v>
      </c>
      <c r="AC275" s="30"/>
      <c r="AD275" s="24" t="s">
        <v>104</v>
      </c>
      <c r="AE275" s="227" t="s">
        <v>1872</v>
      </c>
      <c r="AF275" s="227"/>
      <c r="AG275" s="19" t="s">
        <v>1854</v>
      </c>
      <c r="AH275" s="19"/>
      <c r="AI275" s="19"/>
      <c r="AJ275" s="23" t="s">
        <v>134</v>
      </c>
      <c r="AK275" s="23" t="s">
        <v>1748</v>
      </c>
      <c r="AL275" s="23">
        <v>30</v>
      </c>
      <c r="AM275" s="142" t="s">
        <v>108</v>
      </c>
      <c r="AN275" s="227" t="s">
        <v>1855</v>
      </c>
      <c r="AO275" s="231"/>
      <c r="AP275" s="24" t="s">
        <v>110</v>
      </c>
      <c r="AQ275" s="46">
        <v>0</v>
      </c>
      <c r="AR275" s="46">
        <v>0</v>
      </c>
      <c r="AS275" s="46">
        <v>30</v>
      </c>
      <c r="AT275" s="34">
        <v>0</v>
      </c>
      <c r="AU275" s="35"/>
      <c r="AV275" s="35"/>
      <c r="AW275" s="35"/>
      <c r="AX275" s="35"/>
      <c r="AY275" s="35"/>
      <c r="AZ275" s="35"/>
      <c r="BA275" s="35"/>
      <c r="BB275" s="35"/>
      <c r="BC275" s="35">
        <f>SUM(AU275:BB275)</f>
        <v>0</v>
      </c>
      <c r="BD275" s="35">
        <f t="shared" si="305"/>
        <v>0</v>
      </c>
      <c r="BE275" s="47"/>
      <c r="BF275" s="47"/>
      <c r="BG275" s="47"/>
      <c r="BH275" s="47"/>
      <c r="BI275" s="47"/>
      <c r="BJ275" s="47"/>
      <c r="BK275" s="47"/>
      <c r="BL275" s="47"/>
      <c r="BM275" s="47">
        <f>SUM(BE275:BL275)</f>
        <v>0</v>
      </c>
      <c r="BN275" s="47">
        <f t="shared" si="306"/>
        <v>0</v>
      </c>
      <c r="BO275" s="47">
        <v>80000000</v>
      </c>
      <c r="BP275" s="47"/>
      <c r="BQ275" s="47"/>
      <c r="BR275" s="47"/>
      <c r="BS275" s="47"/>
      <c r="BT275" s="47"/>
      <c r="BU275" s="47"/>
      <c r="BV275" s="47"/>
      <c r="BW275" s="47">
        <f>SUM(BO275:BV275)</f>
        <v>80000000</v>
      </c>
      <c r="BX275" s="47">
        <f t="shared" si="307"/>
        <v>80000000</v>
      </c>
      <c r="BY275" s="47"/>
      <c r="BZ275" s="47"/>
      <c r="CA275" s="47"/>
      <c r="CB275" s="47"/>
      <c r="CC275" s="47"/>
      <c r="CD275" s="47"/>
      <c r="CE275" s="47"/>
      <c r="CF275" s="47"/>
      <c r="CG275" s="47">
        <f>SUM(BY275:CF275)</f>
        <v>0</v>
      </c>
      <c r="CH275" s="47">
        <f t="shared" si="308"/>
        <v>0</v>
      </c>
      <c r="CI275" s="47">
        <f>CG275+BW275+BM275+BC275</f>
        <v>80000000</v>
      </c>
      <c r="CJ275" s="47">
        <f t="shared" si="309"/>
        <v>80000000</v>
      </c>
    </row>
    <row r="276" spans="1:88" ht="67.5" customHeight="1" x14ac:dyDescent="0.25">
      <c r="A276" s="69"/>
      <c r="B276" s="70"/>
      <c r="C276" s="184"/>
      <c r="D276" s="119"/>
      <c r="E276" s="119"/>
      <c r="F276" s="75"/>
      <c r="G276" s="205"/>
      <c r="H276" s="205"/>
      <c r="I276" s="205"/>
      <c r="J276" s="232"/>
      <c r="K276" s="75"/>
      <c r="L276" s="74"/>
      <c r="M276" s="75"/>
      <c r="N276" s="119"/>
      <c r="O276" s="119"/>
      <c r="P276" s="119"/>
      <c r="Q276" s="119"/>
      <c r="R276" s="119" t="s">
        <v>1873</v>
      </c>
      <c r="S276" s="119"/>
      <c r="T276" s="119"/>
      <c r="U276" s="119"/>
      <c r="V276" s="119"/>
      <c r="W276" s="119"/>
      <c r="X276" s="119"/>
      <c r="Y276" s="119"/>
      <c r="Z276" s="114"/>
      <c r="AA276" s="119"/>
      <c r="AB276" s="119"/>
      <c r="AC276" s="119"/>
      <c r="AD276" s="119"/>
      <c r="AE276" s="236"/>
      <c r="AF276" s="236"/>
      <c r="AG276" s="119"/>
      <c r="AH276" s="119"/>
      <c r="AI276" s="119"/>
      <c r="AJ276" s="75"/>
      <c r="AK276" s="75"/>
      <c r="AL276" s="75"/>
      <c r="AM276" s="75"/>
      <c r="AN276" s="236"/>
      <c r="AO276" s="237"/>
      <c r="AP276" s="83"/>
      <c r="AQ276" s="75"/>
      <c r="AR276" s="75"/>
      <c r="AS276" s="75"/>
      <c r="AT276" s="83"/>
      <c r="AU276" s="217">
        <f t="shared" ref="AU276:BC276" si="370">SUM(AU277:AU285)</f>
        <v>4169047872.3099999</v>
      </c>
      <c r="AV276" s="217">
        <f t="shared" si="370"/>
        <v>0</v>
      </c>
      <c r="AW276" s="217">
        <f t="shared" si="370"/>
        <v>0</v>
      </c>
      <c r="AX276" s="217">
        <f t="shared" si="370"/>
        <v>0</v>
      </c>
      <c r="AY276" s="217">
        <f t="shared" si="370"/>
        <v>0</v>
      </c>
      <c r="AZ276" s="217">
        <f t="shared" si="370"/>
        <v>0</v>
      </c>
      <c r="BA276" s="217">
        <f t="shared" si="370"/>
        <v>1000000000</v>
      </c>
      <c r="BB276" s="217">
        <f t="shared" si="370"/>
        <v>0</v>
      </c>
      <c r="BC276" s="217">
        <f t="shared" si="370"/>
        <v>5169047872.3099995</v>
      </c>
      <c r="BD276" s="217">
        <f t="shared" si="305"/>
        <v>4169047872.3099995</v>
      </c>
      <c r="BE276" s="217">
        <f t="shared" ref="BE276:BM276" si="371">SUM(BE277:BE285)</f>
        <v>3184200000</v>
      </c>
      <c r="BF276" s="217">
        <f t="shared" si="371"/>
        <v>0</v>
      </c>
      <c r="BG276" s="217">
        <f t="shared" si="371"/>
        <v>0</v>
      </c>
      <c r="BH276" s="217">
        <f t="shared" si="371"/>
        <v>0</v>
      </c>
      <c r="BI276" s="217">
        <f t="shared" si="371"/>
        <v>0</v>
      </c>
      <c r="BJ276" s="217">
        <f t="shared" si="371"/>
        <v>0</v>
      </c>
      <c r="BK276" s="217">
        <f t="shared" si="371"/>
        <v>0</v>
      </c>
      <c r="BL276" s="217">
        <f t="shared" si="371"/>
        <v>0</v>
      </c>
      <c r="BM276" s="217">
        <f t="shared" si="371"/>
        <v>3184200000</v>
      </c>
      <c r="BN276" s="217">
        <f t="shared" si="306"/>
        <v>3184200000</v>
      </c>
      <c r="BO276" s="217">
        <f t="shared" ref="BO276:BW276" si="372">SUM(BO277:BO285)</f>
        <v>2873526000</v>
      </c>
      <c r="BP276" s="217">
        <f t="shared" si="372"/>
        <v>0</v>
      </c>
      <c r="BQ276" s="217">
        <f t="shared" si="372"/>
        <v>0</v>
      </c>
      <c r="BR276" s="217">
        <f t="shared" si="372"/>
        <v>0</v>
      </c>
      <c r="BS276" s="217">
        <f t="shared" si="372"/>
        <v>0</v>
      </c>
      <c r="BT276" s="217">
        <f t="shared" si="372"/>
        <v>0</v>
      </c>
      <c r="BU276" s="217">
        <f t="shared" si="372"/>
        <v>0</v>
      </c>
      <c r="BV276" s="217">
        <f t="shared" si="372"/>
        <v>0</v>
      </c>
      <c r="BW276" s="217">
        <f t="shared" si="372"/>
        <v>2873526000</v>
      </c>
      <c r="BX276" s="217">
        <f t="shared" si="307"/>
        <v>2873526000</v>
      </c>
      <c r="BY276" s="217">
        <f t="shared" ref="BY276:CG276" si="373">SUM(BY277:BY285)</f>
        <v>2607981780</v>
      </c>
      <c r="BZ276" s="217">
        <f t="shared" si="373"/>
        <v>0</v>
      </c>
      <c r="CA276" s="217">
        <f t="shared" si="373"/>
        <v>0</v>
      </c>
      <c r="CB276" s="217">
        <f t="shared" si="373"/>
        <v>0</v>
      </c>
      <c r="CC276" s="217">
        <f t="shared" si="373"/>
        <v>0</v>
      </c>
      <c r="CD276" s="217">
        <f t="shared" si="373"/>
        <v>0</v>
      </c>
      <c r="CE276" s="217">
        <f t="shared" si="373"/>
        <v>0</v>
      </c>
      <c r="CF276" s="217">
        <f t="shared" si="373"/>
        <v>0</v>
      </c>
      <c r="CG276" s="217">
        <f t="shared" si="373"/>
        <v>2607981780</v>
      </c>
      <c r="CH276" s="217">
        <f t="shared" si="308"/>
        <v>2607981780</v>
      </c>
      <c r="CI276" s="217">
        <f>SUM(CI277:CI285)</f>
        <v>13834755652.309999</v>
      </c>
      <c r="CJ276" s="217">
        <f t="shared" si="309"/>
        <v>12834755652.309999</v>
      </c>
    </row>
    <row r="277" spans="1:88" s="48" customFormat="1" ht="67.5" customHeight="1" x14ac:dyDescent="0.25">
      <c r="A277" s="30" t="s">
        <v>1874</v>
      </c>
      <c r="B277" s="19" t="s">
        <v>115</v>
      </c>
      <c r="C277" s="183" t="s">
        <v>116</v>
      </c>
      <c r="D277" s="19" t="s">
        <v>117</v>
      </c>
      <c r="E277" s="30" t="s">
        <v>118</v>
      </c>
      <c r="F277" s="23" t="s">
        <v>119</v>
      </c>
      <c r="G277" s="45" t="s">
        <v>1875</v>
      </c>
      <c r="H277" s="45" t="s">
        <v>1876</v>
      </c>
      <c r="I277" s="45" t="s">
        <v>1877</v>
      </c>
      <c r="J277" s="45" t="s">
        <v>123</v>
      </c>
      <c r="K277" s="23">
        <v>22.6</v>
      </c>
      <c r="L277" s="24" t="s">
        <v>1428</v>
      </c>
      <c r="M277" s="23">
        <v>20</v>
      </c>
      <c r="N277" s="23">
        <v>41</v>
      </c>
      <c r="O277" s="23" t="s">
        <v>1878</v>
      </c>
      <c r="P277" s="23">
        <v>29</v>
      </c>
      <c r="Q277" s="23" t="s">
        <v>1879</v>
      </c>
      <c r="R277" s="23" t="s">
        <v>1873</v>
      </c>
      <c r="S277" s="23" t="s">
        <v>1880</v>
      </c>
      <c r="T277" s="21" t="s">
        <v>1881</v>
      </c>
      <c r="U277" s="23" t="s">
        <v>1882</v>
      </c>
      <c r="V277" s="23" t="s">
        <v>1882</v>
      </c>
      <c r="W277" s="23" t="s">
        <v>1883</v>
      </c>
      <c r="X277" s="23" t="s">
        <v>1884</v>
      </c>
      <c r="Y277" s="23" t="s">
        <v>102</v>
      </c>
      <c r="Z277" s="24" t="s">
        <v>1885</v>
      </c>
      <c r="AA277" s="23" t="s">
        <v>1886</v>
      </c>
      <c r="AB277" s="23" t="s">
        <v>1886</v>
      </c>
      <c r="AC277" s="66"/>
      <c r="AD277" s="24" t="s">
        <v>104</v>
      </c>
      <c r="AE277" s="227" t="s">
        <v>1887</v>
      </c>
      <c r="AF277" s="227" t="s">
        <v>2439</v>
      </c>
      <c r="AG277" s="23" t="s">
        <v>1888</v>
      </c>
      <c r="AH277" s="23"/>
      <c r="AI277" s="23"/>
      <c r="AJ277" s="23" t="s">
        <v>107</v>
      </c>
      <c r="AK277" s="23" t="s">
        <v>1748</v>
      </c>
      <c r="AL277" s="23">
        <v>1000</v>
      </c>
      <c r="AM277" s="21" t="s">
        <v>108</v>
      </c>
      <c r="AN277" s="227" t="s">
        <v>1889</v>
      </c>
      <c r="AO277" s="231" t="s">
        <v>137</v>
      </c>
      <c r="AP277" s="24" t="s">
        <v>332</v>
      </c>
      <c r="AQ277" s="46">
        <v>60</v>
      </c>
      <c r="AR277" s="46">
        <v>440</v>
      </c>
      <c r="AS277" s="46">
        <v>300</v>
      </c>
      <c r="AT277" s="34">
        <v>200</v>
      </c>
      <c r="AU277" s="35">
        <v>140000000</v>
      </c>
      <c r="AV277" s="35"/>
      <c r="AW277" s="35"/>
      <c r="AX277" s="35"/>
      <c r="AY277" s="35"/>
      <c r="AZ277" s="35"/>
      <c r="BA277" s="35">
        <v>1000000000</v>
      </c>
      <c r="BB277" s="35"/>
      <c r="BC277" s="35">
        <f t="shared" ref="BC277:BC285" si="374">SUM(AU277:BB277)</f>
        <v>1140000000</v>
      </c>
      <c r="BD277" s="35">
        <f t="shared" si="305"/>
        <v>140000000</v>
      </c>
      <c r="BE277" s="47">
        <v>50000000</v>
      </c>
      <c r="BF277" s="47"/>
      <c r="BG277" s="47"/>
      <c r="BH277" s="47"/>
      <c r="BI277" s="47"/>
      <c r="BJ277" s="47"/>
      <c r="BK277" s="47"/>
      <c r="BL277" s="47"/>
      <c r="BM277" s="47">
        <f t="shared" ref="BM277:BM285" si="375">SUM(BE277:BL277)</f>
        <v>50000000</v>
      </c>
      <c r="BN277" s="47">
        <f t="shared" si="306"/>
        <v>50000000</v>
      </c>
      <c r="BO277" s="47">
        <v>78526000</v>
      </c>
      <c r="BP277" s="47"/>
      <c r="BQ277" s="47"/>
      <c r="BR277" s="47"/>
      <c r="BS277" s="47"/>
      <c r="BT277" s="47"/>
      <c r="BU277" s="47"/>
      <c r="BV277" s="47"/>
      <c r="BW277" s="47">
        <f t="shared" ref="BW277:BW285" si="376">SUM(BO277:BV277)</f>
        <v>78526000</v>
      </c>
      <c r="BX277" s="47">
        <f t="shared" si="307"/>
        <v>78526000</v>
      </c>
      <c r="BY277" s="47">
        <v>100000000</v>
      </c>
      <c r="BZ277" s="47"/>
      <c r="CA277" s="47"/>
      <c r="CB277" s="47"/>
      <c r="CC277" s="47"/>
      <c r="CD277" s="47"/>
      <c r="CE277" s="47"/>
      <c r="CF277" s="47"/>
      <c r="CG277" s="47">
        <f t="shared" ref="CG277:CG285" si="377">SUM(BY277:CF277)</f>
        <v>100000000</v>
      </c>
      <c r="CH277" s="47">
        <f t="shared" si="308"/>
        <v>100000000</v>
      </c>
      <c r="CI277" s="47">
        <f t="shared" ref="CI277:CI285" si="378">CG277+BW277+BM277+BC277</f>
        <v>1368526000</v>
      </c>
      <c r="CJ277" s="47">
        <f t="shared" si="309"/>
        <v>368526000</v>
      </c>
    </row>
    <row r="278" spans="1:88" s="48" customFormat="1" ht="67.5" customHeight="1" x14ac:dyDescent="0.25">
      <c r="A278" s="30" t="s">
        <v>1890</v>
      </c>
      <c r="B278" s="19" t="s">
        <v>115</v>
      </c>
      <c r="C278" s="183" t="s">
        <v>116</v>
      </c>
      <c r="D278" s="19" t="s">
        <v>117</v>
      </c>
      <c r="E278" s="30" t="s">
        <v>118</v>
      </c>
      <c r="F278" s="23" t="s">
        <v>119</v>
      </c>
      <c r="G278" s="45" t="s">
        <v>1875</v>
      </c>
      <c r="H278" s="45" t="s">
        <v>1876</v>
      </c>
      <c r="I278" s="45" t="s">
        <v>1891</v>
      </c>
      <c r="J278" s="45" t="s">
        <v>123</v>
      </c>
      <c r="K278" s="23">
        <v>22.6</v>
      </c>
      <c r="L278" s="24" t="s">
        <v>1428</v>
      </c>
      <c r="M278" s="23">
        <v>20</v>
      </c>
      <c r="N278" s="23">
        <v>41</v>
      </c>
      <c r="O278" s="23" t="s">
        <v>1878</v>
      </c>
      <c r="P278" s="23">
        <v>29</v>
      </c>
      <c r="Q278" s="23" t="s">
        <v>1879</v>
      </c>
      <c r="R278" s="23">
        <v>4104</v>
      </c>
      <c r="S278" s="23" t="s">
        <v>1892</v>
      </c>
      <c r="T278" s="21" t="s">
        <v>1893</v>
      </c>
      <c r="U278" s="23" t="s">
        <v>1882</v>
      </c>
      <c r="V278" s="23" t="s">
        <v>1882</v>
      </c>
      <c r="W278" s="23" t="s">
        <v>1883</v>
      </c>
      <c r="X278" s="23" t="s">
        <v>1884</v>
      </c>
      <c r="Y278" s="23" t="s">
        <v>102</v>
      </c>
      <c r="Z278" s="24" t="s">
        <v>1894</v>
      </c>
      <c r="AA278" s="23" t="s">
        <v>1886</v>
      </c>
      <c r="AB278" s="23" t="s">
        <v>1886</v>
      </c>
      <c r="AC278" s="66"/>
      <c r="AD278" s="24" t="s">
        <v>104</v>
      </c>
      <c r="AE278" s="227" t="s">
        <v>1895</v>
      </c>
      <c r="AF278" s="227"/>
      <c r="AG278" s="23" t="s">
        <v>1888</v>
      </c>
      <c r="AH278" s="23"/>
      <c r="AI278" s="23"/>
      <c r="AJ278" s="23" t="s">
        <v>107</v>
      </c>
      <c r="AK278" s="23" t="s">
        <v>1748</v>
      </c>
      <c r="AL278" s="23">
        <v>1000</v>
      </c>
      <c r="AM278" s="21" t="s">
        <v>108</v>
      </c>
      <c r="AN278" s="227" t="s">
        <v>1889</v>
      </c>
      <c r="AO278" s="231" t="s">
        <v>137</v>
      </c>
      <c r="AP278" s="24" t="s">
        <v>110</v>
      </c>
      <c r="AQ278" s="46">
        <v>0</v>
      </c>
      <c r="AR278" s="46">
        <v>500</v>
      </c>
      <c r="AS278" s="46">
        <v>500</v>
      </c>
      <c r="AT278" s="34">
        <v>0</v>
      </c>
      <c r="AU278" s="35"/>
      <c r="AV278" s="35"/>
      <c r="AW278" s="35"/>
      <c r="AX278" s="35"/>
      <c r="AY278" s="35"/>
      <c r="AZ278" s="35"/>
      <c r="BA278" s="35"/>
      <c r="BB278" s="35"/>
      <c r="BC278" s="35">
        <f t="shared" si="374"/>
        <v>0</v>
      </c>
      <c r="BD278" s="35">
        <f t="shared" si="305"/>
        <v>0</v>
      </c>
      <c r="BE278" s="47">
        <v>50000000</v>
      </c>
      <c r="BF278" s="47"/>
      <c r="BG278" s="47"/>
      <c r="BH278" s="47"/>
      <c r="BI278" s="47"/>
      <c r="BJ278" s="47"/>
      <c r="BK278" s="47"/>
      <c r="BL278" s="47"/>
      <c r="BM278" s="47">
        <f t="shared" si="375"/>
        <v>50000000</v>
      </c>
      <c r="BN278" s="47">
        <f t="shared" si="306"/>
        <v>50000000</v>
      </c>
      <c r="BO278" s="47">
        <v>70000000</v>
      </c>
      <c r="BP278" s="47"/>
      <c r="BQ278" s="47"/>
      <c r="BR278" s="47"/>
      <c r="BS278" s="47"/>
      <c r="BT278" s="47"/>
      <c r="BU278" s="47"/>
      <c r="BV278" s="47"/>
      <c r="BW278" s="47">
        <f t="shared" si="376"/>
        <v>70000000</v>
      </c>
      <c r="BX278" s="47">
        <f t="shared" si="307"/>
        <v>70000000</v>
      </c>
      <c r="BY278" s="47"/>
      <c r="BZ278" s="47"/>
      <c r="CA278" s="47"/>
      <c r="CB278" s="47"/>
      <c r="CC278" s="47"/>
      <c r="CD278" s="47"/>
      <c r="CE278" s="47"/>
      <c r="CF278" s="47"/>
      <c r="CG278" s="47">
        <f t="shared" si="377"/>
        <v>0</v>
      </c>
      <c r="CH278" s="47">
        <f t="shared" si="308"/>
        <v>0</v>
      </c>
      <c r="CI278" s="47">
        <f t="shared" si="378"/>
        <v>120000000</v>
      </c>
      <c r="CJ278" s="47">
        <f t="shared" si="309"/>
        <v>120000000</v>
      </c>
    </row>
    <row r="279" spans="1:88" s="48" customFormat="1" ht="67.5" customHeight="1" x14ac:dyDescent="0.25">
      <c r="A279" s="30" t="s">
        <v>1896</v>
      </c>
      <c r="B279" s="19" t="s">
        <v>115</v>
      </c>
      <c r="C279" s="183" t="s">
        <v>116</v>
      </c>
      <c r="D279" s="19" t="s">
        <v>117</v>
      </c>
      <c r="E279" s="30" t="s">
        <v>118</v>
      </c>
      <c r="F279" s="23" t="s">
        <v>119</v>
      </c>
      <c r="G279" s="45" t="s">
        <v>1875</v>
      </c>
      <c r="H279" s="45" t="s">
        <v>1876</v>
      </c>
      <c r="I279" s="45" t="s">
        <v>1897</v>
      </c>
      <c r="J279" s="45" t="s">
        <v>123</v>
      </c>
      <c r="K279" s="23">
        <v>22.6</v>
      </c>
      <c r="L279" s="24" t="s">
        <v>1428</v>
      </c>
      <c r="M279" s="23">
        <v>20</v>
      </c>
      <c r="N279" s="23">
        <v>41</v>
      </c>
      <c r="O279" s="23" t="s">
        <v>1878</v>
      </c>
      <c r="P279" s="23">
        <v>29</v>
      </c>
      <c r="Q279" s="23" t="s">
        <v>1879</v>
      </c>
      <c r="R279" s="23">
        <v>4104</v>
      </c>
      <c r="S279" s="23" t="s">
        <v>1892</v>
      </c>
      <c r="T279" s="21" t="s">
        <v>1898</v>
      </c>
      <c r="U279" s="23" t="s">
        <v>1882</v>
      </c>
      <c r="V279" s="23" t="s">
        <v>1882</v>
      </c>
      <c r="W279" s="23" t="s">
        <v>1883</v>
      </c>
      <c r="X279" s="23" t="s">
        <v>1884</v>
      </c>
      <c r="Y279" s="23" t="s">
        <v>102</v>
      </c>
      <c r="Z279" s="24" t="s">
        <v>1899</v>
      </c>
      <c r="AA279" s="23" t="s">
        <v>1886</v>
      </c>
      <c r="AB279" s="23" t="s">
        <v>1886</v>
      </c>
      <c r="AC279" s="66"/>
      <c r="AD279" s="24" t="s">
        <v>104</v>
      </c>
      <c r="AE279" s="227" t="s">
        <v>1900</v>
      </c>
      <c r="AF279" s="227"/>
      <c r="AG279" s="23" t="s">
        <v>1888</v>
      </c>
      <c r="AH279" s="23" t="s">
        <v>1897</v>
      </c>
      <c r="AI279" s="23"/>
      <c r="AJ279" s="23" t="s">
        <v>107</v>
      </c>
      <c r="AK279" s="23" t="s">
        <v>1748</v>
      </c>
      <c r="AL279" s="23">
        <v>1000</v>
      </c>
      <c r="AM279" s="21" t="s">
        <v>108</v>
      </c>
      <c r="AN279" s="227" t="s">
        <v>1889</v>
      </c>
      <c r="AO279" s="231" t="s">
        <v>137</v>
      </c>
      <c r="AP279" s="24" t="s">
        <v>110</v>
      </c>
      <c r="AQ279" s="46">
        <v>0</v>
      </c>
      <c r="AR279" s="46">
        <v>1000</v>
      </c>
      <c r="AS279" s="46">
        <v>0</v>
      </c>
      <c r="AT279" s="34">
        <v>0</v>
      </c>
      <c r="AU279" s="35"/>
      <c r="AV279" s="35"/>
      <c r="AW279" s="35"/>
      <c r="AX279" s="35"/>
      <c r="AY279" s="35"/>
      <c r="AZ279" s="35"/>
      <c r="BA279" s="35"/>
      <c r="BB279" s="35"/>
      <c r="BC279" s="35">
        <f t="shared" si="374"/>
        <v>0</v>
      </c>
      <c r="BD279" s="35">
        <f t="shared" si="305"/>
        <v>0</v>
      </c>
      <c r="BE279" s="47">
        <v>144200000</v>
      </c>
      <c r="BF279" s="47"/>
      <c r="BG279" s="47"/>
      <c r="BH279" s="47"/>
      <c r="BI279" s="47"/>
      <c r="BJ279" s="47"/>
      <c r="BK279" s="47"/>
      <c r="BL279" s="47"/>
      <c r="BM279" s="47">
        <f t="shared" si="375"/>
        <v>144200000</v>
      </c>
      <c r="BN279" s="47">
        <f t="shared" si="306"/>
        <v>144200000</v>
      </c>
      <c r="BO279" s="47">
        <v>0</v>
      </c>
      <c r="BP279" s="47"/>
      <c r="BQ279" s="47"/>
      <c r="BR279" s="47"/>
      <c r="BS279" s="47"/>
      <c r="BT279" s="47"/>
      <c r="BU279" s="47"/>
      <c r="BV279" s="47"/>
      <c r="BW279" s="47">
        <f t="shared" si="376"/>
        <v>0</v>
      </c>
      <c r="BX279" s="47">
        <f t="shared" si="307"/>
        <v>0</v>
      </c>
      <c r="BY279" s="47">
        <v>0</v>
      </c>
      <c r="BZ279" s="47"/>
      <c r="CA279" s="47"/>
      <c r="CB279" s="47"/>
      <c r="CC279" s="47"/>
      <c r="CD279" s="47"/>
      <c r="CE279" s="47"/>
      <c r="CF279" s="47"/>
      <c r="CG279" s="47">
        <f t="shared" si="377"/>
        <v>0</v>
      </c>
      <c r="CH279" s="47">
        <f t="shared" si="308"/>
        <v>0</v>
      </c>
      <c r="CI279" s="47">
        <f t="shared" si="378"/>
        <v>144200000</v>
      </c>
      <c r="CJ279" s="47">
        <f t="shared" si="309"/>
        <v>144200000</v>
      </c>
    </row>
    <row r="280" spans="1:88" s="48" customFormat="1" ht="67.5" customHeight="1" x14ac:dyDescent="0.25">
      <c r="A280" s="30" t="s">
        <v>1901</v>
      </c>
      <c r="B280" s="19" t="s">
        <v>115</v>
      </c>
      <c r="C280" s="183" t="s">
        <v>116</v>
      </c>
      <c r="D280" s="19" t="s">
        <v>117</v>
      </c>
      <c r="E280" s="30" t="s">
        <v>118</v>
      </c>
      <c r="F280" s="23" t="s">
        <v>119</v>
      </c>
      <c r="G280" s="45" t="s">
        <v>1875</v>
      </c>
      <c r="H280" s="45" t="s">
        <v>1876</v>
      </c>
      <c r="I280" s="45" t="s">
        <v>1902</v>
      </c>
      <c r="J280" s="45" t="s">
        <v>123</v>
      </c>
      <c r="K280" s="23">
        <v>22.6</v>
      </c>
      <c r="L280" s="24" t="s">
        <v>1428</v>
      </c>
      <c r="M280" s="23">
        <v>20</v>
      </c>
      <c r="N280" s="23">
        <v>41</v>
      </c>
      <c r="O280" s="23" t="s">
        <v>1878</v>
      </c>
      <c r="P280" s="23">
        <v>29</v>
      </c>
      <c r="Q280" s="23" t="s">
        <v>1879</v>
      </c>
      <c r="R280" s="23">
        <v>4104</v>
      </c>
      <c r="S280" s="23" t="s">
        <v>1880</v>
      </c>
      <c r="T280" s="21" t="s">
        <v>1903</v>
      </c>
      <c r="U280" s="23" t="s">
        <v>1882</v>
      </c>
      <c r="V280" s="23" t="s">
        <v>1882</v>
      </c>
      <c r="W280" s="23" t="s">
        <v>1883</v>
      </c>
      <c r="X280" s="23" t="s">
        <v>1884</v>
      </c>
      <c r="Y280" s="23" t="s">
        <v>102</v>
      </c>
      <c r="Z280" s="24" t="s">
        <v>1904</v>
      </c>
      <c r="AA280" s="23" t="s">
        <v>1886</v>
      </c>
      <c r="AB280" s="23" t="s">
        <v>1886</v>
      </c>
      <c r="AC280" s="66"/>
      <c r="AD280" s="24" t="s">
        <v>104</v>
      </c>
      <c r="AE280" s="227" t="s">
        <v>1905</v>
      </c>
      <c r="AF280" s="227" t="s">
        <v>2440</v>
      </c>
      <c r="AG280" s="23" t="s">
        <v>1888</v>
      </c>
      <c r="AH280" s="23" t="s">
        <v>1902</v>
      </c>
      <c r="AI280" s="23"/>
      <c r="AJ280" s="23" t="s">
        <v>107</v>
      </c>
      <c r="AK280" s="23" t="s">
        <v>1748</v>
      </c>
      <c r="AL280" s="23">
        <v>1000</v>
      </c>
      <c r="AM280" s="21" t="s">
        <v>108</v>
      </c>
      <c r="AN280" s="227" t="s">
        <v>1889</v>
      </c>
      <c r="AO280" s="231" t="s">
        <v>137</v>
      </c>
      <c r="AP280" s="24" t="s">
        <v>332</v>
      </c>
      <c r="AQ280" s="46">
        <v>0</v>
      </c>
      <c r="AR280" s="46">
        <v>1000</v>
      </c>
      <c r="AS280" s="46">
        <v>0</v>
      </c>
      <c r="AT280" s="34">
        <v>0</v>
      </c>
      <c r="AU280" s="35"/>
      <c r="AV280" s="35"/>
      <c r="AW280" s="35"/>
      <c r="AX280" s="35"/>
      <c r="AY280" s="35"/>
      <c r="AZ280" s="35"/>
      <c r="BA280" s="35"/>
      <c r="BB280" s="35"/>
      <c r="BC280" s="35">
        <f t="shared" si="374"/>
        <v>0</v>
      </c>
      <c r="BD280" s="35">
        <f t="shared" si="305"/>
        <v>0</v>
      </c>
      <c r="BE280" s="47">
        <v>50000000</v>
      </c>
      <c r="BF280" s="47"/>
      <c r="BG280" s="47"/>
      <c r="BH280" s="47"/>
      <c r="BI280" s="47"/>
      <c r="BJ280" s="47"/>
      <c r="BK280" s="47"/>
      <c r="BL280" s="47"/>
      <c r="BM280" s="47">
        <f t="shared" si="375"/>
        <v>50000000</v>
      </c>
      <c r="BN280" s="47">
        <f t="shared" si="306"/>
        <v>50000000</v>
      </c>
      <c r="BO280" s="47">
        <v>0</v>
      </c>
      <c r="BP280" s="47"/>
      <c r="BQ280" s="47"/>
      <c r="BR280" s="47"/>
      <c r="BS280" s="47"/>
      <c r="BT280" s="47"/>
      <c r="BU280" s="47"/>
      <c r="BV280" s="47"/>
      <c r="BW280" s="47">
        <f t="shared" si="376"/>
        <v>0</v>
      </c>
      <c r="BX280" s="47">
        <f t="shared" si="307"/>
        <v>0</v>
      </c>
      <c r="BY280" s="47">
        <v>0</v>
      </c>
      <c r="BZ280" s="47"/>
      <c r="CA280" s="47"/>
      <c r="CB280" s="47"/>
      <c r="CC280" s="47"/>
      <c r="CD280" s="47"/>
      <c r="CE280" s="47"/>
      <c r="CF280" s="47"/>
      <c r="CG280" s="47">
        <f t="shared" si="377"/>
        <v>0</v>
      </c>
      <c r="CH280" s="47">
        <f t="shared" si="308"/>
        <v>0</v>
      </c>
      <c r="CI280" s="47">
        <f t="shared" si="378"/>
        <v>50000000</v>
      </c>
      <c r="CJ280" s="47">
        <f t="shared" si="309"/>
        <v>50000000</v>
      </c>
    </row>
    <row r="281" spans="1:88" s="48" customFormat="1" ht="67.5" customHeight="1" x14ac:dyDescent="0.25">
      <c r="A281" s="30" t="s">
        <v>1906</v>
      </c>
      <c r="B281" s="19" t="s">
        <v>115</v>
      </c>
      <c r="C281" s="183" t="s">
        <v>116</v>
      </c>
      <c r="D281" s="19" t="s">
        <v>117</v>
      </c>
      <c r="E281" s="30" t="s">
        <v>118</v>
      </c>
      <c r="F281" s="23" t="s">
        <v>119</v>
      </c>
      <c r="G281" s="45" t="s">
        <v>1907</v>
      </c>
      <c r="H281" s="45" t="s">
        <v>1908</v>
      </c>
      <c r="I281" s="45" t="s">
        <v>1909</v>
      </c>
      <c r="J281" s="45" t="s">
        <v>123</v>
      </c>
      <c r="K281" s="23">
        <v>22.6</v>
      </c>
      <c r="L281" s="24" t="s">
        <v>1428</v>
      </c>
      <c r="M281" s="23">
        <v>20</v>
      </c>
      <c r="N281" s="23">
        <v>41</v>
      </c>
      <c r="O281" s="23" t="s">
        <v>1878</v>
      </c>
      <c r="P281" s="23">
        <v>30</v>
      </c>
      <c r="Q281" s="23" t="s">
        <v>1910</v>
      </c>
      <c r="R281" s="23" t="s">
        <v>1873</v>
      </c>
      <c r="S281" s="23" t="s">
        <v>1880</v>
      </c>
      <c r="T281" s="21" t="s">
        <v>1911</v>
      </c>
      <c r="U281" s="23" t="s">
        <v>1912</v>
      </c>
      <c r="V281" s="23" t="s">
        <v>1912</v>
      </c>
      <c r="W281" s="23" t="s">
        <v>1913</v>
      </c>
      <c r="X281" s="23" t="s">
        <v>1914</v>
      </c>
      <c r="Y281" s="23" t="s">
        <v>1915</v>
      </c>
      <c r="Z281" s="24" t="s">
        <v>1916</v>
      </c>
      <c r="AA281" s="23" t="s">
        <v>1917</v>
      </c>
      <c r="AB281" s="23" t="s">
        <v>1917</v>
      </c>
      <c r="AC281" s="66"/>
      <c r="AD281" s="24" t="s">
        <v>104</v>
      </c>
      <c r="AE281" s="227" t="s">
        <v>1918</v>
      </c>
      <c r="AF281" s="227"/>
      <c r="AG281" s="23" t="s">
        <v>1919</v>
      </c>
      <c r="AH281" s="23" t="s">
        <v>1909</v>
      </c>
      <c r="AI281" s="23"/>
      <c r="AJ281" s="23" t="s">
        <v>107</v>
      </c>
      <c r="AK281" s="23" t="s">
        <v>1748</v>
      </c>
      <c r="AL281" s="23">
        <v>2000</v>
      </c>
      <c r="AM281" s="21" t="s">
        <v>108</v>
      </c>
      <c r="AN281" s="227" t="s">
        <v>1920</v>
      </c>
      <c r="AO281" s="231"/>
      <c r="AP281" s="24" t="s">
        <v>110</v>
      </c>
      <c r="AQ281" s="46">
        <v>500</v>
      </c>
      <c r="AR281" s="46">
        <v>500</v>
      </c>
      <c r="AS281" s="46">
        <v>500</v>
      </c>
      <c r="AT281" s="34">
        <v>500</v>
      </c>
      <c r="AU281" s="47">
        <v>575618936</v>
      </c>
      <c r="AV281" s="35"/>
      <c r="AW281" s="35"/>
      <c r="AX281" s="35"/>
      <c r="AY281" s="35"/>
      <c r="AZ281" s="35"/>
      <c r="BA281" s="35"/>
      <c r="BB281" s="35"/>
      <c r="BC281" s="35">
        <f t="shared" si="374"/>
        <v>575618936</v>
      </c>
      <c r="BD281" s="35">
        <f t="shared" si="305"/>
        <v>575618936</v>
      </c>
      <c r="BE281" s="47">
        <v>250000000</v>
      </c>
      <c r="BF281" s="47"/>
      <c r="BG281" s="47"/>
      <c r="BH281" s="47"/>
      <c r="BI281" s="47"/>
      <c r="BJ281" s="47"/>
      <c r="BK281" s="47"/>
      <c r="BL281" s="47"/>
      <c r="BM281" s="47">
        <f t="shared" si="375"/>
        <v>250000000</v>
      </c>
      <c r="BN281" s="47">
        <f t="shared" si="306"/>
        <v>250000000</v>
      </c>
      <c r="BO281" s="47">
        <v>300000000</v>
      </c>
      <c r="BP281" s="47"/>
      <c r="BQ281" s="47"/>
      <c r="BR281" s="47"/>
      <c r="BS281" s="47"/>
      <c r="BT281" s="47"/>
      <c r="BU281" s="47"/>
      <c r="BV281" s="47"/>
      <c r="BW281" s="47">
        <f t="shared" si="376"/>
        <v>300000000</v>
      </c>
      <c r="BX281" s="47">
        <f t="shared" si="307"/>
        <v>300000000</v>
      </c>
      <c r="BY281" s="47">
        <v>400000000</v>
      </c>
      <c r="BZ281" s="47"/>
      <c r="CA281" s="47"/>
      <c r="CB281" s="47"/>
      <c r="CC281" s="47"/>
      <c r="CD281" s="47"/>
      <c r="CE281" s="47"/>
      <c r="CF281" s="47"/>
      <c r="CG281" s="47">
        <f t="shared" si="377"/>
        <v>400000000</v>
      </c>
      <c r="CH281" s="47">
        <f t="shared" si="308"/>
        <v>400000000</v>
      </c>
      <c r="CI281" s="47">
        <f t="shared" si="378"/>
        <v>1525618936</v>
      </c>
      <c r="CJ281" s="47">
        <f t="shared" si="309"/>
        <v>1525618936</v>
      </c>
    </row>
    <row r="282" spans="1:88" s="48" customFormat="1" ht="67.5" customHeight="1" x14ac:dyDescent="0.25">
      <c r="A282" s="30" t="s">
        <v>1921</v>
      </c>
      <c r="B282" s="19" t="s">
        <v>115</v>
      </c>
      <c r="C282" s="183" t="s">
        <v>116</v>
      </c>
      <c r="D282" s="19" t="s">
        <v>117</v>
      </c>
      <c r="E282" s="30" t="s">
        <v>118</v>
      </c>
      <c r="F282" s="23" t="s">
        <v>119</v>
      </c>
      <c r="G282" s="45" t="s">
        <v>1907</v>
      </c>
      <c r="H282" s="45" t="s">
        <v>1908</v>
      </c>
      <c r="I282" s="45" t="s">
        <v>1909</v>
      </c>
      <c r="J282" s="45" t="s">
        <v>123</v>
      </c>
      <c r="K282" s="23">
        <v>22.6</v>
      </c>
      <c r="L282" s="24" t="s">
        <v>1428</v>
      </c>
      <c r="M282" s="23">
        <v>20</v>
      </c>
      <c r="N282" s="23">
        <v>41</v>
      </c>
      <c r="O282" s="23" t="s">
        <v>1878</v>
      </c>
      <c r="P282" s="23">
        <v>30</v>
      </c>
      <c r="Q282" s="23" t="s">
        <v>1910</v>
      </c>
      <c r="R282" s="23" t="s">
        <v>1873</v>
      </c>
      <c r="S282" s="23" t="s">
        <v>1880</v>
      </c>
      <c r="T282" s="21" t="s">
        <v>1922</v>
      </c>
      <c r="U282" s="23">
        <v>4104023</v>
      </c>
      <c r="V282" s="23">
        <v>4104023</v>
      </c>
      <c r="W282" s="23" t="s">
        <v>1923</v>
      </c>
      <c r="X282" s="23" t="s">
        <v>1924</v>
      </c>
      <c r="Y282" s="23" t="s">
        <v>184</v>
      </c>
      <c r="Z282" s="24" t="s">
        <v>1925</v>
      </c>
      <c r="AA282" s="23">
        <v>410402300</v>
      </c>
      <c r="AB282" s="23">
        <v>410402300</v>
      </c>
      <c r="AC282" s="66"/>
      <c r="AD282" s="24" t="s">
        <v>104</v>
      </c>
      <c r="AE282" s="227" t="s">
        <v>1926</v>
      </c>
      <c r="AF282" s="227"/>
      <c r="AG282" s="23" t="s">
        <v>1927</v>
      </c>
      <c r="AH282" s="23"/>
      <c r="AI282" s="23"/>
      <c r="AJ282" s="23" t="s">
        <v>107</v>
      </c>
      <c r="AK282" s="23" t="s">
        <v>1748</v>
      </c>
      <c r="AL282" s="23">
        <v>100</v>
      </c>
      <c r="AM282" s="21" t="s">
        <v>108</v>
      </c>
      <c r="AN282" s="227" t="s">
        <v>1920</v>
      </c>
      <c r="AO282" s="231"/>
      <c r="AP282" s="24" t="s">
        <v>110</v>
      </c>
      <c r="AQ282" s="46">
        <v>0</v>
      </c>
      <c r="AR282" s="46">
        <v>50</v>
      </c>
      <c r="AS282" s="46">
        <v>50</v>
      </c>
      <c r="AT282" s="34">
        <v>0</v>
      </c>
      <c r="AU282" s="35"/>
      <c r="AV282" s="35"/>
      <c r="AW282" s="35"/>
      <c r="AX282" s="35"/>
      <c r="AY282" s="35"/>
      <c r="AZ282" s="35"/>
      <c r="BA282" s="35"/>
      <c r="BB282" s="35"/>
      <c r="BC282" s="35">
        <f t="shared" si="374"/>
        <v>0</v>
      </c>
      <c r="BD282" s="35">
        <f t="shared" si="305"/>
        <v>0</v>
      </c>
      <c r="BE282" s="47">
        <v>350000000</v>
      </c>
      <c r="BF282" s="47"/>
      <c r="BG282" s="47"/>
      <c r="BH282" s="47"/>
      <c r="BI282" s="47"/>
      <c r="BJ282" s="47"/>
      <c r="BK282" s="47"/>
      <c r="BL282" s="47"/>
      <c r="BM282" s="47">
        <f t="shared" si="375"/>
        <v>350000000</v>
      </c>
      <c r="BN282" s="47">
        <f t="shared" si="306"/>
        <v>350000000</v>
      </c>
      <c r="BO282" s="47">
        <v>300000000</v>
      </c>
      <c r="BP282" s="47"/>
      <c r="BQ282" s="47"/>
      <c r="BR282" s="47"/>
      <c r="BS282" s="47"/>
      <c r="BT282" s="47"/>
      <c r="BU282" s="47"/>
      <c r="BV282" s="47"/>
      <c r="BW282" s="47">
        <f t="shared" si="376"/>
        <v>300000000</v>
      </c>
      <c r="BX282" s="47">
        <f t="shared" si="307"/>
        <v>300000000</v>
      </c>
      <c r="BY282" s="47">
        <v>0</v>
      </c>
      <c r="BZ282" s="47"/>
      <c r="CA282" s="47"/>
      <c r="CB282" s="47"/>
      <c r="CC282" s="47"/>
      <c r="CD282" s="47"/>
      <c r="CE282" s="47"/>
      <c r="CF282" s="47"/>
      <c r="CG282" s="47">
        <f t="shared" si="377"/>
        <v>0</v>
      </c>
      <c r="CH282" s="47">
        <f t="shared" si="308"/>
        <v>0</v>
      </c>
      <c r="CI282" s="47">
        <f t="shared" si="378"/>
        <v>650000000</v>
      </c>
      <c r="CJ282" s="47">
        <f t="shared" si="309"/>
        <v>650000000</v>
      </c>
    </row>
    <row r="283" spans="1:88" s="48" customFormat="1" ht="67.5" customHeight="1" x14ac:dyDescent="0.25">
      <c r="A283" s="30" t="s">
        <v>1928</v>
      </c>
      <c r="B283" s="19" t="s">
        <v>115</v>
      </c>
      <c r="C283" s="183" t="s">
        <v>116</v>
      </c>
      <c r="D283" s="19" t="s">
        <v>117</v>
      </c>
      <c r="E283" s="30" t="s">
        <v>118</v>
      </c>
      <c r="F283" s="23" t="s">
        <v>119</v>
      </c>
      <c r="G283" s="45" t="s">
        <v>1907</v>
      </c>
      <c r="H283" s="45" t="s">
        <v>1908</v>
      </c>
      <c r="I283" s="45" t="s">
        <v>1929</v>
      </c>
      <c r="J283" s="45" t="s">
        <v>123</v>
      </c>
      <c r="K283" s="23">
        <v>22.6</v>
      </c>
      <c r="L283" s="24" t="s">
        <v>1428</v>
      </c>
      <c r="M283" s="23">
        <v>20</v>
      </c>
      <c r="N283" s="23">
        <v>41</v>
      </c>
      <c r="O283" s="23" t="s">
        <v>1878</v>
      </c>
      <c r="P283" s="23">
        <v>30</v>
      </c>
      <c r="Q283" s="23" t="s">
        <v>1910</v>
      </c>
      <c r="R283" s="23" t="s">
        <v>1873</v>
      </c>
      <c r="S283" s="23" t="s">
        <v>1880</v>
      </c>
      <c r="T283" s="21" t="s">
        <v>1930</v>
      </c>
      <c r="U283" s="23" t="s">
        <v>1912</v>
      </c>
      <c r="V283" s="23" t="s">
        <v>1912</v>
      </c>
      <c r="W283" s="23" t="s">
        <v>1913</v>
      </c>
      <c r="X283" s="23" t="s">
        <v>1914</v>
      </c>
      <c r="Y283" s="23" t="s">
        <v>1915</v>
      </c>
      <c r="Z283" s="24" t="s">
        <v>1931</v>
      </c>
      <c r="AA283" s="23" t="s">
        <v>1917</v>
      </c>
      <c r="AB283" s="23" t="s">
        <v>1917</v>
      </c>
      <c r="AC283" s="66"/>
      <c r="AD283" s="24" t="s">
        <v>104</v>
      </c>
      <c r="AE283" s="227" t="s">
        <v>1932</v>
      </c>
      <c r="AF283" s="227"/>
      <c r="AG283" s="23" t="s">
        <v>1919</v>
      </c>
      <c r="AH283" s="23" t="s">
        <v>1929</v>
      </c>
      <c r="AI283" s="23"/>
      <c r="AJ283" s="23" t="s">
        <v>107</v>
      </c>
      <c r="AK283" s="23" t="s">
        <v>1748</v>
      </c>
      <c r="AL283" s="23">
        <v>2000</v>
      </c>
      <c r="AM283" s="21" t="s">
        <v>108</v>
      </c>
      <c r="AN283" s="227" t="s">
        <v>1920</v>
      </c>
      <c r="AO283" s="231"/>
      <c r="AP283" s="24" t="s">
        <v>110</v>
      </c>
      <c r="AQ283" s="46">
        <v>500</v>
      </c>
      <c r="AR283" s="46">
        <v>500</v>
      </c>
      <c r="AS283" s="46">
        <v>500</v>
      </c>
      <c r="AT283" s="34">
        <v>500</v>
      </c>
      <c r="AU283" s="35">
        <v>2773428936.3099999</v>
      </c>
      <c r="AV283" s="35"/>
      <c r="AW283" s="35"/>
      <c r="AX283" s="35"/>
      <c r="AY283" s="35"/>
      <c r="AZ283" s="35"/>
      <c r="BA283" s="35"/>
      <c r="BB283" s="35"/>
      <c r="BC283" s="35">
        <f t="shared" si="374"/>
        <v>2773428936.3099999</v>
      </c>
      <c r="BD283" s="35">
        <f t="shared" si="305"/>
        <v>2773428936.3099999</v>
      </c>
      <c r="BE283" s="47">
        <v>500000000</v>
      </c>
      <c r="BF283" s="47"/>
      <c r="BG283" s="47"/>
      <c r="BH283" s="47"/>
      <c r="BI283" s="47"/>
      <c r="BJ283" s="47"/>
      <c r="BK283" s="47"/>
      <c r="BL283" s="47"/>
      <c r="BM283" s="47">
        <f t="shared" si="375"/>
        <v>500000000</v>
      </c>
      <c r="BN283" s="47">
        <f t="shared" si="306"/>
        <v>500000000</v>
      </c>
      <c r="BO283" s="47">
        <v>740000000</v>
      </c>
      <c r="BP283" s="47"/>
      <c r="BQ283" s="47"/>
      <c r="BR283" s="47"/>
      <c r="BS283" s="47"/>
      <c r="BT283" s="47"/>
      <c r="BU283" s="47"/>
      <c r="BV283" s="47"/>
      <c r="BW283" s="47">
        <f t="shared" si="376"/>
        <v>740000000</v>
      </c>
      <c r="BX283" s="47">
        <f t="shared" si="307"/>
        <v>740000000</v>
      </c>
      <c r="BY283" s="47">
        <v>655000000</v>
      </c>
      <c r="BZ283" s="47"/>
      <c r="CA283" s="47"/>
      <c r="CB283" s="47"/>
      <c r="CC283" s="47"/>
      <c r="CD283" s="47"/>
      <c r="CE283" s="47"/>
      <c r="CF283" s="47"/>
      <c r="CG283" s="47">
        <f t="shared" si="377"/>
        <v>655000000</v>
      </c>
      <c r="CH283" s="47">
        <f t="shared" si="308"/>
        <v>655000000</v>
      </c>
      <c r="CI283" s="47">
        <f t="shared" si="378"/>
        <v>4668428936.3099995</v>
      </c>
      <c r="CJ283" s="47">
        <f t="shared" si="309"/>
        <v>4668428936.3099995</v>
      </c>
    </row>
    <row r="284" spans="1:88" s="48" customFormat="1" ht="67.5" customHeight="1" x14ac:dyDescent="0.25">
      <c r="A284" s="30" t="s">
        <v>1933</v>
      </c>
      <c r="B284" s="19" t="s">
        <v>115</v>
      </c>
      <c r="C284" s="183" t="s">
        <v>116</v>
      </c>
      <c r="D284" s="19" t="s">
        <v>117</v>
      </c>
      <c r="E284" s="30" t="s">
        <v>118</v>
      </c>
      <c r="F284" s="23" t="s">
        <v>119</v>
      </c>
      <c r="G284" s="45" t="s">
        <v>1907</v>
      </c>
      <c r="H284" s="45" t="s">
        <v>1908</v>
      </c>
      <c r="I284" s="45" t="s">
        <v>1934</v>
      </c>
      <c r="J284" s="45" t="s">
        <v>123</v>
      </c>
      <c r="K284" s="23">
        <v>22.6</v>
      </c>
      <c r="L284" s="24" t="s">
        <v>1428</v>
      </c>
      <c r="M284" s="23">
        <v>20</v>
      </c>
      <c r="N284" s="23">
        <v>41</v>
      </c>
      <c r="O284" s="23" t="s">
        <v>1878</v>
      </c>
      <c r="P284" s="23">
        <v>30</v>
      </c>
      <c r="Q284" s="23" t="s">
        <v>1910</v>
      </c>
      <c r="R284" s="23" t="s">
        <v>1873</v>
      </c>
      <c r="S284" s="23" t="s">
        <v>1880</v>
      </c>
      <c r="T284" s="21" t="s">
        <v>1935</v>
      </c>
      <c r="U284" s="23" t="s">
        <v>1912</v>
      </c>
      <c r="V284" s="23" t="s">
        <v>1912</v>
      </c>
      <c r="W284" s="23" t="s">
        <v>1913</v>
      </c>
      <c r="X284" s="23" t="s">
        <v>1914</v>
      </c>
      <c r="Y284" s="23" t="s">
        <v>1915</v>
      </c>
      <c r="Z284" s="24" t="s">
        <v>1936</v>
      </c>
      <c r="AA284" s="23" t="s">
        <v>1917</v>
      </c>
      <c r="AB284" s="23" t="s">
        <v>1917</v>
      </c>
      <c r="AC284" s="66"/>
      <c r="AD284" s="24" t="s">
        <v>104</v>
      </c>
      <c r="AE284" s="227" t="s">
        <v>1937</v>
      </c>
      <c r="AF284" s="227"/>
      <c r="AG284" s="23" t="s">
        <v>1919</v>
      </c>
      <c r="AH284" s="23" t="s">
        <v>1934</v>
      </c>
      <c r="AI284" s="23"/>
      <c r="AJ284" s="23" t="s">
        <v>107</v>
      </c>
      <c r="AK284" s="23" t="s">
        <v>1748</v>
      </c>
      <c r="AL284" s="23">
        <v>2000</v>
      </c>
      <c r="AM284" s="21" t="s">
        <v>108</v>
      </c>
      <c r="AN284" s="227" t="s">
        <v>1920</v>
      </c>
      <c r="AO284" s="231"/>
      <c r="AP284" s="24" t="s">
        <v>110</v>
      </c>
      <c r="AQ284" s="46">
        <v>500</v>
      </c>
      <c r="AR284" s="46">
        <v>500</v>
      </c>
      <c r="AS284" s="46">
        <v>500</v>
      </c>
      <c r="AT284" s="34">
        <v>500</v>
      </c>
      <c r="AU284" s="35">
        <v>400000000</v>
      </c>
      <c r="AV284" s="35"/>
      <c r="AW284" s="35"/>
      <c r="AX284" s="35"/>
      <c r="AY284" s="35"/>
      <c r="AZ284" s="35"/>
      <c r="BA284" s="35"/>
      <c r="BB284" s="35"/>
      <c r="BC284" s="35">
        <f t="shared" si="374"/>
        <v>400000000</v>
      </c>
      <c r="BD284" s="35">
        <f t="shared" si="305"/>
        <v>400000000</v>
      </c>
      <c r="BE284" s="47">
        <v>1500000000</v>
      </c>
      <c r="BF284" s="47"/>
      <c r="BG284" s="47"/>
      <c r="BH284" s="47"/>
      <c r="BI284" s="47"/>
      <c r="BJ284" s="47"/>
      <c r="BK284" s="47"/>
      <c r="BL284" s="47"/>
      <c r="BM284" s="47">
        <f t="shared" si="375"/>
        <v>1500000000</v>
      </c>
      <c r="BN284" s="47">
        <f t="shared" si="306"/>
        <v>1500000000</v>
      </c>
      <c r="BO284" s="47">
        <v>1385000000</v>
      </c>
      <c r="BP284" s="47"/>
      <c r="BQ284" s="47"/>
      <c r="BR284" s="47"/>
      <c r="BS284" s="47"/>
      <c r="BT284" s="47"/>
      <c r="BU284" s="47"/>
      <c r="BV284" s="47"/>
      <c r="BW284" s="47">
        <f t="shared" si="376"/>
        <v>1385000000</v>
      </c>
      <c r="BX284" s="47">
        <f t="shared" si="307"/>
        <v>1385000000</v>
      </c>
      <c r="BY284" s="47">
        <v>1052981780</v>
      </c>
      <c r="BZ284" s="47"/>
      <c r="CA284" s="47"/>
      <c r="CB284" s="47"/>
      <c r="CC284" s="47"/>
      <c r="CD284" s="47"/>
      <c r="CE284" s="47"/>
      <c r="CF284" s="47"/>
      <c r="CG284" s="47">
        <f t="shared" si="377"/>
        <v>1052981780</v>
      </c>
      <c r="CH284" s="47">
        <f t="shared" si="308"/>
        <v>1052981780</v>
      </c>
      <c r="CI284" s="47">
        <f t="shared" si="378"/>
        <v>4337981780</v>
      </c>
      <c r="CJ284" s="47">
        <f t="shared" si="309"/>
        <v>4337981780</v>
      </c>
    </row>
    <row r="285" spans="1:88" s="79" customFormat="1" ht="69" customHeight="1" x14ac:dyDescent="0.25">
      <c r="A285" s="30" t="s">
        <v>1938</v>
      </c>
      <c r="B285" s="19" t="s">
        <v>115</v>
      </c>
      <c r="C285" s="183" t="s">
        <v>116</v>
      </c>
      <c r="D285" s="19" t="s">
        <v>117</v>
      </c>
      <c r="E285" s="30" t="s">
        <v>118</v>
      </c>
      <c r="F285" s="23" t="s">
        <v>119</v>
      </c>
      <c r="G285" s="45" t="s">
        <v>1907</v>
      </c>
      <c r="H285" s="45" t="s">
        <v>1908</v>
      </c>
      <c r="I285" s="45" t="s">
        <v>1939</v>
      </c>
      <c r="J285" s="45" t="s">
        <v>123</v>
      </c>
      <c r="K285" s="23">
        <v>22.6</v>
      </c>
      <c r="L285" s="24" t="s">
        <v>1428</v>
      </c>
      <c r="M285" s="23">
        <v>20</v>
      </c>
      <c r="N285" s="23">
        <v>41</v>
      </c>
      <c r="O285" s="23" t="s">
        <v>1878</v>
      </c>
      <c r="P285" s="23">
        <v>30</v>
      </c>
      <c r="Q285" s="23" t="s">
        <v>1910</v>
      </c>
      <c r="R285" s="23" t="s">
        <v>1873</v>
      </c>
      <c r="S285" s="23" t="s">
        <v>1880</v>
      </c>
      <c r="T285" s="21" t="s">
        <v>1940</v>
      </c>
      <c r="U285" s="23" t="s">
        <v>1941</v>
      </c>
      <c r="V285" s="23" t="s">
        <v>1941</v>
      </c>
      <c r="W285" s="23" t="s">
        <v>1942</v>
      </c>
      <c r="X285" s="23" t="s">
        <v>1943</v>
      </c>
      <c r="Y285" s="23" t="s">
        <v>131</v>
      </c>
      <c r="Z285" s="21" t="s">
        <v>1944</v>
      </c>
      <c r="AA285" s="23" t="s">
        <v>1945</v>
      </c>
      <c r="AB285" s="23">
        <v>410400200</v>
      </c>
      <c r="AC285" s="66"/>
      <c r="AD285" s="24" t="s">
        <v>104</v>
      </c>
      <c r="AE285" s="227" t="s">
        <v>1946</v>
      </c>
      <c r="AF285" s="227"/>
      <c r="AG285" s="23" t="s">
        <v>1942</v>
      </c>
      <c r="AH285" s="23"/>
      <c r="AI285" s="23"/>
      <c r="AJ285" s="23" t="s">
        <v>107</v>
      </c>
      <c r="AK285" s="23" t="s">
        <v>1748</v>
      </c>
      <c r="AL285" s="23">
        <v>3</v>
      </c>
      <c r="AM285" s="142" t="s">
        <v>108</v>
      </c>
      <c r="AN285" s="227" t="s">
        <v>1920</v>
      </c>
      <c r="AO285" s="231"/>
      <c r="AP285" s="24" t="s">
        <v>110</v>
      </c>
      <c r="AQ285" s="46">
        <v>1</v>
      </c>
      <c r="AR285" s="46">
        <v>1</v>
      </c>
      <c r="AS285" s="46">
        <v>0</v>
      </c>
      <c r="AT285" s="34">
        <v>1</v>
      </c>
      <c r="AU285" s="35">
        <v>280000000</v>
      </c>
      <c r="AV285" s="35"/>
      <c r="AW285" s="35"/>
      <c r="AX285" s="35"/>
      <c r="AY285" s="35"/>
      <c r="AZ285" s="35"/>
      <c r="BA285" s="35"/>
      <c r="BB285" s="35"/>
      <c r="BC285" s="35">
        <f t="shared" si="374"/>
        <v>280000000</v>
      </c>
      <c r="BD285" s="35">
        <f t="shared" si="305"/>
        <v>280000000</v>
      </c>
      <c r="BE285" s="47">
        <v>290000000</v>
      </c>
      <c r="BF285" s="47"/>
      <c r="BG285" s="47"/>
      <c r="BH285" s="47"/>
      <c r="BI285" s="47"/>
      <c r="BJ285" s="47"/>
      <c r="BK285" s="47"/>
      <c r="BL285" s="47"/>
      <c r="BM285" s="47">
        <f t="shared" si="375"/>
        <v>290000000</v>
      </c>
      <c r="BN285" s="47">
        <f t="shared" si="306"/>
        <v>290000000</v>
      </c>
      <c r="BO285" s="47"/>
      <c r="BP285" s="47"/>
      <c r="BQ285" s="47"/>
      <c r="BR285" s="47"/>
      <c r="BS285" s="47"/>
      <c r="BT285" s="47"/>
      <c r="BU285" s="47"/>
      <c r="BV285" s="47"/>
      <c r="BW285" s="47">
        <f t="shared" si="376"/>
        <v>0</v>
      </c>
      <c r="BX285" s="47">
        <f t="shared" si="307"/>
        <v>0</v>
      </c>
      <c r="BY285" s="47">
        <v>400000000</v>
      </c>
      <c r="BZ285" s="47"/>
      <c r="CA285" s="47"/>
      <c r="CB285" s="47"/>
      <c r="CC285" s="47"/>
      <c r="CD285" s="47"/>
      <c r="CE285" s="47"/>
      <c r="CF285" s="47"/>
      <c r="CG285" s="47">
        <f t="shared" si="377"/>
        <v>400000000</v>
      </c>
      <c r="CH285" s="47">
        <f t="shared" si="308"/>
        <v>400000000</v>
      </c>
      <c r="CI285" s="47">
        <f t="shared" si="378"/>
        <v>970000000</v>
      </c>
      <c r="CJ285" s="47">
        <f t="shared" si="309"/>
        <v>970000000</v>
      </c>
    </row>
    <row r="286" spans="1:88" ht="67.5" customHeight="1" x14ac:dyDescent="0.25">
      <c r="A286" s="145"/>
      <c r="B286" s="146"/>
      <c r="C286" s="186"/>
      <c r="D286" s="148"/>
      <c r="E286" s="148"/>
      <c r="F286" s="149"/>
      <c r="G286" s="238"/>
      <c r="H286" s="238"/>
      <c r="I286" s="238"/>
      <c r="J286" s="238"/>
      <c r="K286" s="149"/>
      <c r="L286" s="152"/>
      <c r="M286" s="149"/>
      <c r="N286" s="149">
        <v>45</v>
      </c>
      <c r="O286" s="149"/>
      <c r="P286" s="149"/>
      <c r="Q286" s="149"/>
      <c r="R286" s="149"/>
      <c r="S286" s="149"/>
      <c r="T286" s="149"/>
      <c r="U286" s="149"/>
      <c r="V286" s="149"/>
      <c r="W286" s="149"/>
      <c r="X286" s="149"/>
      <c r="Y286" s="149"/>
      <c r="Z286" s="239"/>
      <c r="AA286" s="149"/>
      <c r="AB286" s="149"/>
      <c r="AC286" s="149"/>
      <c r="AD286" s="149"/>
      <c r="AE286" s="240"/>
      <c r="AF286" s="240"/>
      <c r="AG286" s="149"/>
      <c r="AH286" s="149"/>
      <c r="AI286" s="149"/>
      <c r="AJ286" s="149"/>
      <c r="AK286" s="149"/>
      <c r="AL286" s="149"/>
      <c r="AM286" s="149"/>
      <c r="AN286" s="240"/>
      <c r="AO286" s="241"/>
      <c r="AP286" s="239"/>
      <c r="AQ286" s="149"/>
      <c r="AR286" s="149"/>
      <c r="AS286" s="149"/>
      <c r="AT286" s="239"/>
      <c r="AU286" s="242">
        <f t="shared" ref="AU286:BC286" si="379">AU287</f>
        <v>500000000</v>
      </c>
      <c r="AV286" s="242">
        <f t="shared" si="379"/>
        <v>0</v>
      </c>
      <c r="AW286" s="242">
        <f t="shared" si="379"/>
        <v>0</v>
      </c>
      <c r="AX286" s="242">
        <f t="shared" si="379"/>
        <v>0</v>
      </c>
      <c r="AY286" s="242">
        <f t="shared" si="379"/>
        <v>0</v>
      </c>
      <c r="AZ286" s="242">
        <f t="shared" si="379"/>
        <v>0</v>
      </c>
      <c r="BA286" s="242">
        <f t="shared" si="379"/>
        <v>0</v>
      </c>
      <c r="BB286" s="242">
        <f t="shared" si="379"/>
        <v>0</v>
      </c>
      <c r="BC286" s="242">
        <f t="shared" si="379"/>
        <v>500000000</v>
      </c>
      <c r="BD286" s="242">
        <f t="shared" ref="BD286:BD349" si="380">BC286-BA286</f>
        <v>500000000</v>
      </c>
      <c r="BE286" s="242">
        <f t="shared" ref="BE286:BM286" si="381">BE287</f>
        <v>206000000</v>
      </c>
      <c r="BF286" s="242">
        <f t="shared" si="381"/>
        <v>0</v>
      </c>
      <c r="BG286" s="242">
        <f t="shared" si="381"/>
        <v>0</v>
      </c>
      <c r="BH286" s="242">
        <f t="shared" si="381"/>
        <v>0</v>
      </c>
      <c r="BI286" s="242">
        <f t="shared" si="381"/>
        <v>0</v>
      </c>
      <c r="BJ286" s="242">
        <f t="shared" si="381"/>
        <v>0</v>
      </c>
      <c r="BK286" s="242">
        <f t="shared" si="381"/>
        <v>0</v>
      </c>
      <c r="BL286" s="242">
        <f t="shared" si="381"/>
        <v>0</v>
      </c>
      <c r="BM286" s="242">
        <f t="shared" si="381"/>
        <v>206000000</v>
      </c>
      <c r="BN286" s="242">
        <f t="shared" ref="BN286:BN349" si="382">BM286-BK286</f>
        <v>206000000</v>
      </c>
      <c r="BO286" s="242">
        <f t="shared" ref="BO286:BW286" si="383">BO287</f>
        <v>424360000</v>
      </c>
      <c r="BP286" s="242">
        <f t="shared" si="383"/>
        <v>0</v>
      </c>
      <c r="BQ286" s="242">
        <f t="shared" si="383"/>
        <v>0</v>
      </c>
      <c r="BR286" s="242">
        <f t="shared" si="383"/>
        <v>0</v>
      </c>
      <c r="BS286" s="242">
        <f t="shared" si="383"/>
        <v>0</v>
      </c>
      <c r="BT286" s="242">
        <f t="shared" si="383"/>
        <v>0</v>
      </c>
      <c r="BU286" s="242">
        <f t="shared" si="383"/>
        <v>0</v>
      </c>
      <c r="BV286" s="242">
        <f t="shared" si="383"/>
        <v>0</v>
      </c>
      <c r="BW286" s="242">
        <f t="shared" si="383"/>
        <v>424360000</v>
      </c>
      <c r="BX286" s="242">
        <f t="shared" ref="BX286:BX349" si="384">BW286-BU286</f>
        <v>424360000</v>
      </c>
      <c r="BY286" s="242">
        <f t="shared" ref="BY286:CG286" si="385">BY287</f>
        <v>437091800</v>
      </c>
      <c r="BZ286" s="242">
        <f t="shared" si="385"/>
        <v>0</v>
      </c>
      <c r="CA286" s="242">
        <f t="shared" si="385"/>
        <v>0</v>
      </c>
      <c r="CB286" s="242">
        <f t="shared" si="385"/>
        <v>0</v>
      </c>
      <c r="CC286" s="242">
        <f t="shared" si="385"/>
        <v>0</v>
      </c>
      <c r="CD286" s="242">
        <f t="shared" si="385"/>
        <v>0</v>
      </c>
      <c r="CE286" s="242">
        <f t="shared" si="385"/>
        <v>0</v>
      </c>
      <c r="CF286" s="242">
        <f t="shared" si="385"/>
        <v>0</v>
      </c>
      <c r="CG286" s="242">
        <f t="shared" si="385"/>
        <v>437091800</v>
      </c>
      <c r="CH286" s="242">
        <f t="shared" ref="CH286:CH349" si="386">CG286-CE286</f>
        <v>437091800</v>
      </c>
      <c r="CI286" s="242">
        <f>CI287</f>
        <v>1567451800</v>
      </c>
      <c r="CJ286" s="242">
        <f t="shared" ref="CJ286:CJ349" si="387">CI286-CE286-BU286-BK286-BA286</f>
        <v>1567451800</v>
      </c>
    </row>
    <row r="287" spans="1:88" ht="67.5" customHeight="1" x14ac:dyDescent="0.25">
      <c r="A287" s="69"/>
      <c r="B287" s="70"/>
      <c r="C287" s="184"/>
      <c r="D287" s="119"/>
      <c r="E287" s="119"/>
      <c r="F287" s="75"/>
      <c r="G287" s="205"/>
      <c r="H287" s="205"/>
      <c r="I287" s="205"/>
      <c r="J287" s="205"/>
      <c r="K287" s="75"/>
      <c r="L287" s="74"/>
      <c r="M287" s="75"/>
      <c r="N287" s="75"/>
      <c r="O287" s="75"/>
      <c r="P287" s="75"/>
      <c r="Q287" s="75"/>
      <c r="R287" s="75">
        <v>4502</v>
      </c>
      <c r="S287" s="75"/>
      <c r="T287" s="75"/>
      <c r="U287" s="75"/>
      <c r="V287" s="75"/>
      <c r="W287" s="75"/>
      <c r="X287" s="75"/>
      <c r="Y287" s="75"/>
      <c r="Z287" s="83"/>
      <c r="AA287" s="75"/>
      <c r="AB287" s="75"/>
      <c r="AC287" s="75"/>
      <c r="AD287" s="75"/>
      <c r="AE287" s="236"/>
      <c r="AF287" s="236"/>
      <c r="AG287" s="75"/>
      <c r="AH287" s="75"/>
      <c r="AI287" s="75"/>
      <c r="AJ287" s="75"/>
      <c r="AK287" s="75"/>
      <c r="AL287" s="75"/>
      <c r="AM287" s="75"/>
      <c r="AN287" s="236"/>
      <c r="AO287" s="237"/>
      <c r="AP287" s="83"/>
      <c r="AQ287" s="75"/>
      <c r="AR287" s="75"/>
      <c r="AS287" s="75"/>
      <c r="AT287" s="83"/>
      <c r="AU287" s="217">
        <f t="shared" ref="AU287:BC287" si="388">SUM(AU288:AU296)</f>
        <v>500000000</v>
      </c>
      <c r="AV287" s="217">
        <f t="shared" si="388"/>
        <v>0</v>
      </c>
      <c r="AW287" s="217">
        <f t="shared" si="388"/>
        <v>0</v>
      </c>
      <c r="AX287" s="217">
        <f t="shared" si="388"/>
        <v>0</v>
      </c>
      <c r="AY287" s="217">
        <f t="shared" si="388"/>
        <v>0</v>
      </c>
      <c r="AZ287" s="217">
        <f t="shared" si="388"/>
        <v>0</v>
      </c>
      <c r="BA287" s="217">
        <f t="shared" si="388"/>
        <v>0</v>
      </c>
      <c r="BB287" s="217">
        <f t="shared" si="388"/>
        <v>0</v>
      </c>
      <c r="BC287" s="217">
        <f t="shared" si="388"/>
        <v>500000000</v>
      </c>
      <c r="BD287" s="217">
        <f t="shared" si="380"/>
        <v>500000000</v>
      </c>
      <c r="BE287" s="217">
        <f t="shared" ref="BE287:BM287" si="389">SUM(BE288:BE296)</f>
        <v>206000000</v>
      </c>
      <c r="BF287" s="217">
        <f t="shared" si="389"/>
        <v>0</v>
      </c>
      <c r="BG287" s="217">
        <f t="shared" si="389"/>
        <v>0</v>
      </c>
      <c r="BH287" s="217">
        <f t="shared" si="389"/>
        <v>0</v>
      </c>
      <c r="BI287" s="217">
        <f t="shared" si="389"/>
        <v>0</v>
      </c>
      <c r="BJ287" s="217">
        <f t="shared" si="389"/>
        <v>0</v>
      </c>
      <c r="BK287" s="217">
        <f t="shared" si="389"/>
        <v>0</v>
      </c>
      <c r="BL287" s="217">
        <f t="shared" si="389"/>
        <v>0</v>
      </c>
      <c r="BM287" s="217">
        <f t="shared" si="389"/>
        <v>206000000</v>
      </c>
      <c r="BN287" s="217">
        <f t="shared" si="382"/>
        <v>206000000</v>
      </c>
      <c r="BO287" s="217">
        <f t="shared" ref="BO287:BW287" si="390">SUM(BO288:BO296)</f>
        <v>424360000</v>
      </c>
      <c r="BP287" s="217">
        <f t="shared" si="390"/>
        <v>0</v>
      </c>
      <c r="BQ287" s="217">
        <f t="shared" si="390"/>
        <v>0</v>
      </c>
      <c r="BR287" s="217">
        <f t="shared" si="390"/>
        <v>0</v>
      </c>
      <c r="BS287" s="217">
        <f t="shared" si="390"/>
        <v>0</v>
      </c>
      <c r="BT287" s="217">
        <f t="shared" si="390"/>
        <v>0</v>
      </c>
      <c r="BU287" s="217">
        <f t="shared" si="390"/>
        <v>0</v>
      </c>
      <c r="BV287" s="217">
        <f t="shared" si="390"/>
        <v>0</v>
      </c>
      <c r="BW287" s="217">
        <f t="shared" si="390"/>
        <v>424360000</v>
      </c>
      <c r="BX287" s="217">
        <f t="shared" si="384"/>
        <v>424360000</v>
      </c>
      <c r="BY287" s="217">
        <f t="shared" ref="BY287:CG287" si="391">SUM(BY288:BY296)</f>
        <v>437091800</v>
      </c>
      <c r="BZ287" s="217">
        <f t="shared" si="391"/>
        <v>0</v>
      </c>
      <c r="CA287" s="217">
        <f t="shared" si="391"/>
        <v>0</v>
      </c>
      <c r="CB287" s="217">
        <f t="shared" si="391"/>
        <v>0</v>
      </c>
      <c r="CC287" s="217">
        <f t="shared" si="391"/>
        <v>0</v>
      </c>
      <c r="CD287" s="217">
        <f t="shared" si="391"/>
        <v>0</v>
      </c>
      <c r="CE287" s="217">
        <f t="shared" si="391"/>
        <v>0</v>
      </c>
      <c r="CF287" s="217">
        <f t="shared" si="391"/>
        <v>0</v>
      </c>
      <c r="CG287" s="217">
        <f t="shared" si="391"/>
        <v>437091800</v>
      </c>
      <c r="CH287" s="217">
        <f t="shared" si="386"/>
        <v>437091800</v>
      </c>
      <c r="CI287" s="217">
        <f>SUM(CI288:CI296)</f>
        <v>1567451800</v>
      </c>
      <c r="CJ287" s="217">
        <f t="shared" si="387"/>
        <v>1567451800</v>
      </c>
    </row>
    <row r="288" spans="1:88" s="48" customFormat="1" ht="67.5" customHeight="1" x14ac:dyDescent="0.25">
      <c r="A288" s="30" t="s">
        <v>1947</v>
      </c>
      <c r="B288" s="19" t="s">
        <v>115</v>
      </c>
      <c r="C288" s="183" t="s">
        <v>116</v>
      </c>
      <c r="D288" s="19" t="s">
        <v>117</v>
      </c>
      <c r="E288" s="30" t="s">
        <v>118</v>
      </c>
      <c r="F288" s="23" t="s">
        <v>119</v>
      </c>
      <c r="G288" s="45" t="s">
        <v>1948</v>
      </c>
      <c r="H288" s="45" t="s">
        <v>1949</v>
      </c>
      <c r="I288" s="45" t="s">
        <v>1950</v>
      </c>
      <c r="J288" s="218" t="s">
        <v>123</v>
      </c>
      <c r="K288" s="23">
        <v>22.6</v>
      </c>
      <c r="L288" s="24" t="s">
        <v>95</v>
      </c>
      <c r="M288" s="23">
        <v>20</v>
      </c>
      <c r="N288" s="23">
        <v>45</v>
      </c>
      <c r="O288" s="23" t="s">
        <v>255</v>
      </c>
      <c r="P288" s="23">
        <v>31</v>
      </c>
      <c r="Q288" s="23" t="s">
        <v>1951</v>
      </c>
      <c r="R288" s="23">
        <v>4502</v>
      </c>
      <c r="S288" s="23" t="s">
        <v>1952</v>
      </c>
      <c r="T288" s="21" t="s">
        <v>1953</v>
      </c>
      <c r="U288" s="19" t="s">
        <v>1954</v>
      </c>
      <c r="V288" s="19" t="s">
        <v>1954</v>
      </c>
      <c r="W288" s="23" t="s">
        <v>1473</v>
      </c>
      <c r="X288" s="23" t="s">
        <v>1865</v>
      </c>
      <c r="Y288" s="23" t="s">
        <v>263</v>
      </c>
      <c r="Z288" s="24" t="s">
        <v>1955</v>
      </c>
      <c r="AA288" s="19" t="s">
        <v>1956</v>
      </c>
      <c r="AB288" s="19" t="s">
        <v>1956</v>
      </c>
      <c r="AC288" s="30"/>
      <c r="AD288" s="24" t="s">
        <v>104</v>
      </c>
      <c r="AE288" s="227" t="s">
        <v>1957</v>
      </c>
      <c r="AF288" s="227"/>
      <c r="AG288" s="23" t="s">
        <v>1958</v>
      </c>
      <c r="AH288" s="23"/>
      <c r="AI288" s="23"/>
      <c r="AJ288" s="23" t="s">
        <v>107</v>
      </c>
      <c r="AK288" s="23" t="s">
        <v>1748</v>
      </c>
      <c r="AL288" s="23">
        <v>1</v>
      </c>
      <c r="AM288" s="21" t="s">
        <v>108</v>
      </c>
      <c r="AN288" s="227" t="s">
        <v>1959</v>
      </c>
      <c r="AO288" s="231"/>
      <c r="AP288" s="24" t="s">
        <v>110</v>
      </c>
      <c r="AQ288" s="46">
        <v>1</v>
      </c>
      <c r="AR288" s="46">
        <v>0</v>
      </c>
      <c r="AS288" s="46">
        <v>0</v>
      </c>
      <c r="AT288" s="34">
        <v>0</v>
      </c>
      <c r="AU288" s="35">
        <v>120000000</v>
      </c>
      <c r="AV288" s="35"/>
      <c r="AW288" s="35"/>
      <c r="AX288" s="35"/>
      <c r="AY288" s="35"/>
      <c r="AZ288" s="35"/>
      <c r="BA288" s="35"/>
      <c r="BB288" s="35"/>
      <c r="BC288" s="35">
        <f t="shared" ref="BC288:BC296" si="392">SUM(AU288:BB288)</f>
        <v>120000000</v>
      </c>
      <c r="BD288" s="35">
        <f t="shared" si="380"/>
        <v>120000000</v>
      </c>
      <c r="BE288" s="47">
        <v>0</v>
      </c>
      <c r="BF288" s="47"/>
      <c r="BG288" s="47"/>
      <c r="BH288" s="47"/>
      <c r="BI288" s="47"/>
      <c r="BJ288" s="47"/>
      <c r="BK288" s="47"/>
      <c r="BL288" s="47"/>
      <c r="BM288" s="47">
        <f t="shared" ref="BM288:BM296" si="393">SUM(BE288:BL288)</f>
        <v>0</v>
      </c>
      <c r="BN288" s="47">
        <f t="shared" si="382"/>
        <v>0</v>
      </c>
      <c r="BO288" s="47">
        <v>0</v>
      </c>
      <c r="BP288" s="47"/>
      <c r="BQ288" s="47"/>
      <c r="BR288" s="47"/>
      <c r="BS288" s="47"/>
      <c r="BT288" s="47"/>
      <c r="BU288" s="47"/>
      <c r="BV288" s="47"/>
      <c r="BW288" s="47">
        <f t="shared" ref="BW288:BW296" si="394">SUM(BO288:BV288)</f>
        <v>0</v>
      </c>
      <c r="BX288" s="47">
        <f t="shared" si="384"/>
        <v>0</v>
      </c>
      <c r="BY288" s="47">
        <v>0</v>
      </c>
      <c r="BZ288" s="47"/>
      <c r="CA288" s="47"/>
      <c r="CB288" s="47"/>
      <c r="CC288" s="47"/>
      <c r="CD288" s="47"/>
      <c r="CE288" s="47"/>
      <c r="CF288" s="47"/>
      <c r="CG288" s="47">
        <f t="shared" ref="CG288:CG296" si="395">SUM(BY288:CF288)</f>
        <v>0</v>
      </c>
      <c r="CH288" s="47">
        <f t="shared" si="386"/>
        <v>0</v>
      </c>
      <c r="CI288" s="47">
        <f t="shared" ref="CI288:CI296" si="396">CG288+BW288+BM288+BC288</f>
        <v>120000000</v>
      </c>
      <c r="CJ288" s="47">
        <f t="shared" si="387"/>
        <v>120000000</v>
      </c>
    </row>
    <row r="289" spans="1:88" s="48" customFormat="1" ht="67.5" customHeight="1" x14ac:dyDescent="0.25">
      <c r="A289" s="30" t="s">
        <v>1960</v>
      </c>
      <c r="B289" s="19" t="s">
        <v>115</v>
      </c>
      <c r="C289" s="183" t="s">
        <v>116</v>
      </c>
      <c r="D289" s="19" t="s">
        <v>117</v>
      </c>
      <c r="E289" s="30" t="s">
        <v>118</v>
      </c>
      <c r="F289" s="23" t="s">
        <v>119</v>
      </c>
      <c r="G289" s="45" t="s">
        <v>1948</v>
      </c>
      <c r="H289" s="45" t="s">
        <v>1949</v>
      </c>
      <c r="I289" s="45" t="s">
        <v>1961</v>
      </c>
      <c r="J289" s="218" t="s">
        <v>123</v>
      </c>
      <c r="K289" s="23">
        <v>22.6</v>
      </c>
      <c r="L289" s="24" t="s">
        <v>95</v>
      </c>
      <c r="M289" s="23">
        <v>20</v>
      </c>
      <c r="N289" s="23">
        <v>45</v>
      </c>
      <c r="O289" s="23" t="s">
        <v>255</v>
      </c>
      <c r="P289" s="23">
        <v>31</v>
      </c>
      <c r="Q289" s="23" t="s">
        <v>1951</v>
      </c>
      <c r="R289" s="23">
        <v>4502</v>
      </c>
      <c r="S289" s="23" t="s">
        <v>1952</v>
      </c>
      <c r="T289" s="21" t="s">
        <v>1962</v>
      </c>
      <c r="U289" s="23">
        <v>4502035</v>
      </c>
      <c r="V289" s="23">
        <v>4502035</v>
      </c>
      <c r="W289" s="23" t="s">
        <v>283</v>
      </c>
      <c r="X289" s="23" t="s">
        <v>364</v>
      </c>
      <c r="Y289" s="23" t="s">
        <v>1963</v>
      </c>
      <c r="Z289" s="24" t="s">
        <v>1964</v>
      </c>
      <c r="AA289" s="23">
        <v>450203501</v>
      </c>
      <c r="AB289" s="23">
        <v>450203501</v>
      </c>
      <c r="AC289" s="66"/>
      <c r="AD289" s="24" t="s">
        <v>104</v>
      </c>
      <c r="AE289" s="227" t="s">
        <v>1965</v>
      </c>
      <c r="AF289" s="227"/>
      <c r="AG289" s="23" t="s">
        <v>1966</v>
      </c>
      <c r="AH289" s="23"/>
      <c r="AI289" s="23"/>
      <c r="AJ289" s="23" t="s">
        <v>107</v>
      </c>
      <c r="AK289" s="23" t="s">
        <v>1748</v>
      </c>
      <c r="AL289" s="23">
        <v>1</v>
      </c>
      <c r="AM289" s="21" t="s">
        <v>108</v>
      </c>
      <c r="AN289" s="227" t="s">
        <v>1967</v>
      </c>
      <c r="AO289" s="231"/>
      <c r="AP289" s="24" t="s">
        <v>110</v>
      </c>
      <c r="AQ289" s="46">
        <v>0</v>
      </c>
      <c r="AR289" s="46">
        <v>0</v>
      </c>
      <c r="AS289" s="46">
        <v>0</v>
      </c>
      <c r="AT289" s="34">
        <v>1</v>
      </c>
      <c r="AU289" s="35">
        <v>0</v>
      </c>
      <c r="AV289" s="35"/>
      <c r="AW289" s="35"/>
      <c r="AX289" s="35"/>
      <c r="AY289" s="35"/>
      <c r="AZ289" s="35"/>
      <c r="BA289" s="35"/>
      <c r="BB289" s="35"/>
      <c r="BC289" s="35">
        <f t="shared" si="392"/>
        <v>0</v>
      </c>
      <c r="BD289" s="35">
        <f t="shared" si="380"/>
        <v>0</v>
      </c>
      <c r="BE289" s="47">
        <v>0</v>
      </c>
      <c r="BF289" s="47"/>
      <c r="BG289" s="47"/>
      <c r="BH289" s="47"/>
      <c r="BI289" s="47"/>
      <c r="BJ289" s="47"/>
      <c r="BK289" s="47"/>
      <c r="BL289" s="47"/>
      <c r="BM289" s="47">
        <f t="shared" si="393"/>
        <v>0</v>
      </c>
      <c r="BN289" s="47">
        <f t="shared" si="382"/>
        <v>0</v>
      </c>
      <c r="BO289" s="47">
        <v>0</v>
      </c>
      <c r="BP289" s="47"/>
      <c r="BQ289" s="47"/>
      <c r="BR289" s="47"/>
      <c r="BS289" s="47"/>
      <c r="BT289" s="47"/>
      <c r="BU289" s="47"/>
      <c r="BV289" s="47"/>
      <c r="BW289" s="47">
        <f t="shared" si="394"/>
        <v>0</v>
      </c>
      <c r="BX289" s="47">
        <f t="shared" si="384"/>
        <v>0</v>
      </c>
      <c r="BY289" s="47">
        <v>120000000</v>
      </c>
      <c r="BZ289" s="47"/>
      <c r="CA289" s="47"/>
      <c r="CB289" s="47"/>
      <c r="CC289" s="47"/>
      <c r="CD289" s="47"/>
      <c r="CE289" s="47"/>
      <c r="CF289" s="47"/>
      <c r="CG289" s="47">
        <f t="shared" si="395"/>
        <v>120000000</v>
      </c>
      <c r="CH289" s="47">
        <f t="shared" si="386"/>
        <v>120000000</v>
      </c>
      <c r="CI289" s="47">
        <f t="shared" si="396"/>
        <v>120000000</v>
      </c>
      <c r="CJ289" s="47">
        <f t="shared" si="387"/>
        <v>120000000</v>
      </c>
    </row>
    <row r="290" spans="1:88" s="48" customFormat="1" ht="67.5" customHeight="1" x14ac:dyDescent="0.25">
      <c r="A290" s="30" t="s">
        <v>1968</v>
      </c>
      <c r="B290" s="19" t="s">
        <v>115</v>
      </c>
      <c r="C290" s="183" t="s">
        <v>116</v>
      </c>
      <c r="D290" s="19" t="s">
        <v>117</v>
      </c>
      <c r="E290" s="30" t="s">
        <v>118</v>
      </c>
      <c r="F290" s="23" t="s">
        <v>119</v>
      </c>
      <c r="G290" s="45" t="s">
        <v>1948</v>
      </c>
      <c r="H290" s="45" t="s">
        <v>1949</v>
      </c>
      <c r="I290" s="45" t="s">
        <v>1969</v>
      </c>
      <c r="J290" s="218" t="s">
        <v>123</v>
      </c>
      <c r="K290" s="23">
        <v>22.6</v>
      </c>
      <c r="L290" s="24" t="s">
        <v>95</v>
      </c>
      <c r="M290" s="23">
        <v>20</v>
      </c>
      <c r="N290" s="23">
        <v>45</v>
      </c>
      <c r="O290" s="23" t="s">
        <v>255</v>
      </c>
      <c r="P290" s="23">
        <v>31</v>
      </c>
      <c r="Q290" s="23" t="s">
        <v>1951</v>
      </c>
      <c r="R290" s="23">
        <v>4502</v>
      </c>
      <c r="S290" s="23" t="s">
        <v>1952</v>
      </c>
      <c r="T290" s="21" t="s">
        <v>1970</v>
      </c>
      <c r="U290" s="23">
        <v>4502001</v>
      </c>
      <c r="V290" s="23">
        <v>4502001</v>
      </c>
      <c r="W290" s="23" t="s">
        <v>1971</v>
      </c>
      <c r="X290" s="23" t="s">
        <v>1972</v>
      </c>
      <c r="Y290" s="23" t="s">
        <v>1973</v>
      </c>
      <c r="Z290" s="24" t="s">
        <v>1974</v>
      </c>
      <c r="AA290" s="23">
        <v>450200100</v>
      </c>
      <c r="AB290" s="23">
        <v>450200100</v>
      </c>
      <c r="AC290" s="66"/>
      <c r="AD290" s="24" t="s">
        <v>104</v>
      </c>
      <c r="AE290" s="227" t="s">
        <v>1975</v>
      </c>
      <c r="AF290" s="227"/>
      <c r="AG290" s="23" t="s">
        <v>1976</v>
      </c>
      <c r="AH290" s="23" t="s">
        <v>1969</v>
      </c>
      <c r="AI290" s="23"/>
      <c r="AJ290" s="23" t="s">
        <v>107</v>
      </c>
      <c r="AK290" s="23" t="s">
        <v>1748</v>
      </c>
      <c r="AL290" s="23">
        <v>8</v>
      </c>
      <c r="AM290" s="21" t="s">
        <v>108</v>
      </c>
      <c r="AN290" s="227" t="s">
        <v>1959</v>
      </c>
      <c r="AO290" s="231"/>
      <c r="AP290" s="24" t="s">
        <v>110</v>
      </c>
      <c r="AQ290" s="46">
        <v>2</v>
      </c>
      <c r="AR290" s="46">
        <v>2</v>
      </c>
      <c r="AS290" s="46">
        <v>2</v>
      </c>
      <c r="AT290" s="34">
        <v>2</v>
      </c>
      <c r="AU290" s="35">
        <v>80000000</v>
      </c>
      <c r="AV290" s="35"/>
      <c r="AW290" s="35"/>
      <c r="AX290" s="35"/>
      <c r="AY290" s="35"/>
      <c r="AZ290" s="35"/>
      <c r="BA290" s="35"/>
      <c r="BB290" s="35"/>
      <c r="BC290" s="35">
        <f t="shared" si="392"/>
        <v>80000000</v>
      </c>
      <c r="BD290" s="35">
        <f t="shared" si="380"/>
        <v>80000000</v>
      </c>
      <c r="BE290" s="47">
        <v>40000000</v>
      </c>
      <c r="BF290" s="47"/>
      <c r="BG290" s="47"/>
      <c r="BH290" s="47"/>
      <c r="BI290" s="47"/>
      <c r="BJ290" s="47"/>
      <c r="BK290" s="47"/>
      <c r="BL290" s="47"/>
      <c r="BM290" s="47">
        <f t="shared" si="393"/>
        <v>40000000</v>
      </c>
      <c r="BN290" s="47">
        <f t="shared" si="382"/>
        <v>40000000</v>
      </c>
      <c r="BO290" s="47">
        <v>100000000</v>
      </c>
      <c r="BP290" s="47"/>
      <c r="BQ290" s="47"/>
      <c r="BR290" s="47"/>
      <c r="BS290" s="47"/>
      <c r="BT290" s="47"/>
      <c r="BU290" s="47"/>
      <c r="BV290" s="47"/>
      <c r="BW290" s="47">
        <f t="shared" si="394"/>
        <v>100000000</v>
      </c>
      <c r="BX290" s="47">
        <f t="shared" si="384"/>
        <v>100000000</v>
      </c>
      <c r="BY290" s="47">
        <v>98546400</v>
      </c>
      <c r="BZ290" s="47"/>
      <c r="CA290" s="47"/>
      <c r="CB290" s="47"/>
      <c r="CC290" s="47"/>
      <c r="CD290" s="47"/>
      <c r="CE290" s="47"/>
      <c r="CF290" s="47"/>
      <c r="CG290" s="47">
        <f t="shared" si="395"/>
        <v>98546400</v>
      </c>
      <c r="CH290" s="47">
        <f t="shared" si="386"/>
        <v>98546400</v>
      </c>
      <c r="CI290" s="47">
        <f t="shared" si="396"/>
        <v>318546400</v>
      </c>
      <c r="CJ290" s="47">
        <f t="shared" si="387"/>
        <v>318546400</v>
      </c>
    </row>
    <row r="291" spans="1:88" s="48" customFormat="1" ht="67.5" customHeight="1" x14ac:dyDescent="0.25">
      <c r="A291" s="30" t="s">
        <v>1977</v>
      </c>
      <c r="B291" s="19" t="s">
        <v>115</v>
      </c>
      <c r="C291" s="183" t="s">
        <v>116</v>
      </c>
      <c r="D291" s="19" t="s">
        <v>117</v>
      </c>
      <c r="E291" s="30" t="s">
        <v>118</v>
      </c>
      <c r="F291" s="23" t="s">
        <v>119</v>
      </c>
      <c r="G291" s="45" t="s">
        <v>1948</v>
      </c>
      <c r="H291" s="45" t="s">
        <v>1949</v>
      </c>
      <c r="I291" s="45" t="s">
        <v>1969</v>
      </c>
      <c r="J291" s="218" t="s">
        <v>123</v>
      </c>
      <c r="K291" s="23">
        <v>22.6</v>
      </c>
      <c r="L291" s="24" t="s">
        <v>95</v>
      </c>
      <c r="M291" s="23">
        <v>20</v>
      </c>
      <c r="N291" s="23">
        <v>45</v>
      </c>
      <c r="O291" s="23" t="s">
        <v>255</v>
      </c>
      <c r="P291" s="23">
        <v>31</v>
      </c>
      <c r="Q291" s="23" t="s">
        <v>1951</v>
      </c>
      <c r="R291" s="23">
        <v>4502</v>
      </c>
      <c r="S291" s="23" t="s">
        <v>1952</v>
      </c>
      <c r="T291" s="21" t="s">
        <v>1978</v>
      </c>
      <c r="U291" s="23">
        <v>4502038</v>
      </c>
      <c r="V291" s="23">
        <v>4502038</v>
      </c>
      <c r="W291" s="23" t="s">
        <v>1850</v>
      </c>
      <c r="X291" s="23" t="s">
        <v>1851</v>
      </c>
      <c r="Y291" s="23" t="s">
        <v>486</v>
      </c>
      <c r="Z291" s="24" t="s">
        <v>1979</v>
      </c>
      <c r="AA291" s="23">
        <v>450203800</v>
      </c>
      <c r="AB291" s="23">
        <v>450203800</v>
      </c>
      <c r="AC291" s="66"/>
      <c r="AD291" s="24" t="s">
        <v>104</v>
      </c>
      <c r="AE291" s="227" t="s">
        <v>1980</v>
      </c>
      <c r="AF291" s="227"/>
      <c r="AG291" s="23" t="s">
        <v>1981</v>
      </c>
      <c r="AH291" s="23" t="s">
        <v>1969</v>
      </c>
      <c r="AI291" s="23"/>
      <c r="AJ291" s="23" t="s">
        <v>107</v>
      </c>
      <c r="AK291" s="23" t="s">
        <v>1748</v>
      </c>
      <c r="AL291" s="23">
        <v>2</v>
      </c>
      <c r="AM291" s="21" t="s">
        <v>108</v>
      </c>
      <c r="AN291" s="227" t="s">
        <v>1959</v>
      </c>
      <c r="AO291" s="231" t="s">
        <v>137</v>
      </c>
      <c r="AP291" s="24" t="s">
        <v>110</v>
      </c>
      <c r="AQ291" s="46">
        <v>0</v>
      </c>
      <c r="AR291" s="46">
        <v>1</v>
      </c>
      <c r="AS291" s="46">
        <v>1</v>
      </c>
      <c r="AT291" s="34">
        <v>0</v>
      </c>
      <c r="AU291" s="35">
        <v>0</v>
      </c>
      <c r="AV291" s="35"/>
      <c r="AW291" s="35"/>
      <c r="AX291" s="35"/>
      <c r="AY291" s="35"/>
      <c r="AZ291" s="35"/>
      <c r="BA291" s="35"/>
      <c r="BB291" s="35"/>
      <c r="BC291" s="35">
        <f t="shared" si="392"/>
        <v>0</v>
      </c>
      <c r="BD291" s="35">
        <f t="shared" si="380"/>
        <v>0</v>
      </c>
      <c r="BE291" s="47">
        <v>30000000</v>
      </c>
      <c r="BF291" s="47"/>
      <c r="BG291" s="47"/>
      <c r="BH291" s="47"/>
      <c r="BI291" s="47"/>
      <c r="BJ291" s="47"/>
      <c r="BK291" s="47"/>
      <c r="BL291" s="47"/>
      <c r="BM291" s="47">
        <f t="shared" si="393"/>
        <v>30000000</v>
      </c>
      <c r="BN291" s="47">
        <f t="shared" si="382"/>
        <v>30000000</v>
      </c>
      <c r="BO291" s="47">
        <v>112180000</v>
      </c>
      <c r="BP291" s="47"/>
      <c r="BQ291" s="47"/>
      <c r="BR291" s="47"/>
      <c r="BS291" s="47"/>
      <c r="BT291" s="47"/>
      <c r="BU291" s="47"/>
      <c r="BV291" s="47"/>
      <c r="BW291" s="47">
        <f t="shared" si="394"/>
        <v>112180000</v>
      </c>
      <c r="BX291" s="47">
        <f t="shared" si="384"/>
        <v>112180000</v>
      </c>
      <c r="BY291" s="47">
        <v>0</v>
      </c>
      <c r="BZ291" s="47"/>
      <c r="CA291" s="47"/>
      <c r="CB291" s="47"/>
      <c r="CC291" s="47"/>
      <c r="CD291" s="47"/>
      <c r="CE291" s="47"/>
      <c r="CF291" s="47"/>
      <c r="CG291" s="47">
        <f t="shared" si="395"/>
        <v>0</v>
      </c>
      <c r="CH291" s="47">
        <f t="shared" si="386"/>
        <v>0</v>
      </c>
      <c r="CI291" s="47">
        <f t="shared" si="396"/>
        <v>142180000</v>
      </c>
      <c r="CJ291" s="47">
        <f t="shared" si="387"/>
        <v>142180000</v>
      </c>
    </row>
    <row r="292" spans="1:88" s="48" customFormat="1" ht="67.5" customHeight="1" x14ac:dyDescent="0.25">
      <c r="A292" s="30" t="s">
        <v>1982</v>
      </c>
      <c r="B292" s="19" t="s">
        <v>115</v>
      </c>
      <c r="C292" s="183" t="s">
        <v>116</v>
      </c>
      <c r="D292" s="19" t="s">
        <v>117</v>
      </c>
      <c r="E292" s="30" t="s">
        <v>118</v>
      </c>
      <c r="F292" s="23" t="s">
        <v>119</v>
      </c>
      <c r="G292" s="45" t="s">
        <v>1983</v>
      </c>
      <c r="H292" s="45" t="s">
        <v>1984</v>
      </c>
      <c r="I292" s="45" t="s">
        <v>1985</v>
      </c>
      <c r="J292" s="45" t="s">
        <v>123</v>
      </c>
      <c r="K292" s="23">
        <v>22.6</v>
      </c>
      <c r="L292" s="24" t="s">
        <v>95</v>
      </c>
      <c r="M292" s="23">
        <v>20</v>
      </c>
      <c r="N292" s="23">
        <v>45</v>
      </c>
      <c r="O292" s="23" t="s">
        <v>255</v>
      </c>
      <c r="P292" s="23">
        <v>32</v>
      </c>
      <c r="Q292" s="23" t="s">
        <v>1986</v>
      </c>
      <c r="R292" s="23">
        <v>4502</v>
      </c>
      <c r="S292" s="23" t="s">
        <v>1952</v>
      </c>
      <c r="T292" s="21" t="s">
        <v>1987</v>
      </c>
      <c r="U292" s="23">
        <v>4502038</v>
      </c>
      <c r="V292" s="23">
        <v>4502038</v>
      </c>
      <c r="W292" s="23" t="s">
        <v>1988</v>
      </c>
      <c r="X292" s="23" t="s">
        <v>1851</v>
      </c>
      <c r="Y292" s="23" t="s">
        <v>486</v>
      </c>
      <c r="Z292" s="24" t="s">
        <v>1989</v>
      </c>
      <c r="AA292" s="23">
        <v>450203800</v>
      </c>
      <c r="AB292" s="23">
        <v>450203800</v>
      </c>
      <c r="AC292" s="66"/>
      <c r="AD292" s="24" t="s">
        <v>104</v>
      </c>
      <c r="AE292" s="227" t="s">
        <v>1990</v>
      </c>
      <c r="AF292" s="227"/>
      <c r="AG292" s="23" t="s">
        <v>1854</v>
      </c>
      <c r="AH292" s="23" t="s">
        <v>1985</v>
      </c>
      <c r="AI292" s="23"/>
      <c r="AJ292" s="23" t="s">
        <v>107</v>
      </c>
      <c r="AK292" s="23" t="s">
        <v>1748</v>
      </c>
      <c r="AL292" s="23">
        <v>2</v>
      </c>
      <c r="AM292" s="21" t="s">
        <v>108</v>
      </c>
      <c r="AN292" s="227" t="s">
        <v>1967</v>
      </c>
      <c r="AO292" s="231" t="s">
        <v>137</v>
      </c>
      <c r="AP292" s="24" t="s">
        <v>110</v>
      </c>
      <c r="AQ292" s="46">
        <v>0</v>
      </c>
      <c r="AR292" s="46">
        <v>1</v>
      </c>
      <c r="AS292" s="46">
        <v>1</v>
      </c>
      <c r="AT292" s="34">
        <v>0</v>
      </c>
      <c r="AU292" s="35">
        <v>0</v>
      </c>
      <c r="AV292" s="35"/>
      <c r="AW292" s="35"/>
      <c r="AX292" s="35"/>
      <c r="AY292" s="35"/>
      <c r="AZ292" s="35"/>
      <c r="BA292" s="35"/>
      <c r="BB292" s="35"/>
      <c r="BC292" s="35">
        <f t="shared" si="392"/>
        <v>0</v>
      </c>
      <c r="BD292" s="35">
        <f t="shared" si="380"/>
        <v>0</v>
      </c>
      <c r="BE292" s="47">
        <v>36000000</v>
      </c>
      <c r="BF292" s="47"/>
      <c r="BG292" s="47"/>
      <c r="BH292" s="47"/>
      <c r="BI292" s="47"/>
      <c r="BJ292" s="47"/>
      <c r="BK292" s="47"/>
      <c r="BL292" s="47"/>
      <c r="BM292" s="47">
        <f t="shared" si="393"/>
        <v>36000000</v>
      </c>
      <c r="BN292" s="47">
        <f t="shared" si="382"/>
        <v>36000000</v>
      </c>
      <c r="BO292" s="47">
        <v>30180000</v>
      </c>
      <c r="BP292" s="47"/>
      <c r="BQ292" s="47"/>
      <c r="BR292" s="47"/>
      <c r="BS292" s="47"/>
      <c r="BT292" s="47"/>
      <c r="BU292" s="47"/>
      <c r="BV292" s="47"/>
      <c r="BW292" s="47">
        <f t="shared" si="394"/>
        <v>30180000</v>
      </c>
      <c r="BX292" s="47">
        <f t="shared" si="384"/>
        <v>30180000</v>
      </c>
      <c r="BY292" s="47">
        <v>0</v>
      </c>
      <c r="BZ292" s="47"/>
      <c r="CA292" s="47"/>
      <c r="CB292" s="47"/>
      <c r="CC292" s="47"/>
      <c r="CD292" s="47"/>
      <c r="CE292" s="47"/>
      <c r="CF292" s="47"/>
      <c r="CG292" s="47">
        <f t="shared" si="395"/>
        <v>0</v>
      </c>
      <c r="CH292" s="47">
        <f t="shared" si="386"/>
        <v>0</v>
      </c>
      <c r="CI292" s="47">
        <f t="shared" si="396"/>
        <v>66180000</v>
      </c>
      <c r="CJ292" s="47">
        <f t="shared" si="387"/>
        <v>66180000</v>
      </c>
    </row>
    <row r="293" spans="1:88" s="48" customFormat="1" ht="67.5" customHeight="1" x14ac:dyDescent="0.25">
      <c r="A293" s="30" t="s">
        <v>1991</v>
      </c>
      <c r="B293" s="19" t="s">
        <v>115</v>
      </c>
      <c r="C293" s="183" t="s">
        <v>116</v>
      </c>
      <c r="D293" s="19" t="s">
        <v>117</v>
      </c>
      <c r="E293" s="30" t="s">
        <v>118</v>
      </c>
      <c r="F293" s="23" t="s">
        <v>119</v>
      </c>
      <c r="G293" s="45" t="s">
        <v>1983</v>
      </c>
      <c r="H293" s="45" t="s">
        <v>1984</v>
      </c>
      <c r="I293" s="45" t="s">
        <v>1985</v>
      </c>
      <c r="J293" s="45" t="s">
        <v>123</v>
      </c>
      <c r="K293" s="23">
        <v>22.6</v>
      </c>
      <c r="L293" s="24" t="s">
        <v>95</v>
      </c>
      <c r="M293" s="23">
        <v>20</v>
      </c>
      <c r="N293" s="23">
        <v>45</v>
      </c>
      <c r="O293" s="23" t="s">
        <v>255</v>
      </c>
      <c r="P293" s="23">
        <v>32</v>
      </c>
      <c r="Q293" s="23" t="s">
        <v>1986</v>
      </c>
      <c r="R293" s="23">
        <v>4502</v>
      </c>
      <c r="S293" s="23" t="s">
        <v>1952</v>
      </c>
      <c r="T293" s="21" t="s">
        <v>1992</v>
      </c>
      <c r="U293" s="23">
        <v>4502033</v>
      </c>
      <c r="V293" s="23">
        <v>4502033</v>
      </c>
      <c r="W293" s="23" t="s">
        <v>1993</v>
      </c>
      <c r="X293" s="23" t="s">
        <v>1994</v>
      </c>
      <c r="Y293" s="23" t="s">
        <v>468</v>
      </c>
      <c r="Z293" s="24" t="s">
        <v>1995</v>
      </c>
      <c r="AA293" s="23">
        <v>450203301</v>
      </c>
      <c r="AB293" s="23">
        <v>450203301</v>
      </c>
      <c r="AC293" s="66">
        <v>450203300</v>
      </c>
      <c r="AD293" s="24" t="s">
        <v>104</v>
      </c>
      <c r="AE293" s="227" t="s">
        <v>1996</v>
      </c>
      <c r="AF293" s="227"/>
      <c r="AG293" s="23" t="s">
        <v>1997</v>
      </c>
      <c r="AH293" s="23"/>
      <c r="AI293" s="23" t="s">
        <v>2464</v>
      </c>
      <c r="AJ293" s="23" t="s">
        <v>107</v>
      </c>
      <c r="AK293" s="23" t="s">
        <v>1748</v>
      </c>
      <c r="AL293" s="23">
        <v>100</v>
      </c>
      <c r="AM293" s="21" t="s">
        <v>108</v>
      </c>
      <c r="AN293" s="227" t="s">
        <v>1998</v>
      </c>
      <c r="AO293" s="231"/>
      <c r="AP293" s="24" t="s">
        <v>110</v>
      </c>
      <c r="AQ293" s="46">
        <v>50</v>
      </c>
      <c r="AR293" s="46">
        <v>0</v>
      </c>
      <c r="AS293" s="46">
        <v>50</v>
      </c>
      <c r="AT293" s="34">
        <v>0</v>
      </c>
      <c r="AU293" s="35">
        <v>120000000</v>
      </c>
      <c r="AV293" s="35"/>
      <c r="AW293" s="35"/>
      <c r="AX293" s="35"/>
      <c r="AY293" s="35"/>
      <c r="AZ293" s="35"/>
      <c r="BA293" s="35"/>
      <c r="BB293" s="35"/>
      <c r="BC293" s="35">
        <f t="shared" si="392"/>
        <v>120000000</v>
      </c>
      <c r="BD293" s="35">
        <f t="shared" si="380"/>
        <v>120000000</v>
      </c>
      <c r="BE293" s="47">
        <v>0</v>
      </c>
      <c r="BF293" s="47"/>
      <c r="BG293" s="47"/>
      <c r="BH293" s="47"/>
      <c r="BI293" s="47"/>
      <c r="BJ293" s="47"/>
      <c r="BK293" s="47"/>
      <c r="BL293" s="47"/>
      <c r="BM293" s="47">
        <f t="shared" si="393"/>
        <v>0</v>
      </c>
      <c r="BN293" s="47">
        <f t="shared" si="382"/>
        <v>0</v>
      </c>
      <c r="BO293" s="47">
        <v>40000000</v>
      </c>
      <c r="BP293" s="47"/>
      <c r="BQ293" s="47"/>
      <c r="BR293" s="47"/>
      <c r="BS293" s="47"/>
      <c r="BT293" s="47"/>
      <c r="BU293" s="47"/>
      <c r="BV293" s="47"/>
      <c r="BW293" s="47">
        <f t="shared" si="394"/>
        <v>40000000</v>
      </c>
      <c r="BX293" s="47">
        <f t="shared" si="384"/>
        <v>40000000</v>
      </c>
      <c r="BY293" s="47">
        <v>0</v>
      </c>
      <c r="BZ293" s="47"/>
      <c r="CA293" s="47"/>
      <c r="CB293" s="47"/>
      <c r="CC293" s="47"/>
      <c r="CD293" s="47"/>
      <c r="CE293" s="47"/>
      <c r="CF293" s="47"/>
      <c r="CG293" s="47">
        <f t="shared" si="395"/>
        <v>0</v>
      </c>
      <c r="CH293" s="47">
        <f t="shared" si="386"/>
        <v>0</v>
      </c>
      <c r="CI293" s="47">
        <f t="shared" si="396"/>
        <v>160000000</v>
      </c>
      <c r="CJ293" s="47">
        <f t="shared" si="387"/>
        <v>160000000</v>
      </c>
    </row>
    <row r="294" spans="1:88" s="48" customFormat="1" ht="67.5" customHeight="1" x14ac:dyDescent="0.25">
      <c r="A294" s="30" t="s">
        <v>1999</v>
      </c>
      <c r="B294" s="19" t="s">
        <v>115</v>
      </c>
      <c r="C294" s="183" t="s">
        <v>116</v>
      </c>
      <c r="D294" s="19" t="s">
        <v>117</v>
      </c>
      <c r="E294" s="30" t="s">
        <v>118</v>
      </c>
      <c r="F294" s="23" t="s">
        <v>119</v>
      </c>
      <c r="G294" s="45" t="s">
        <v>1983</v>
      </c>
      <c r="H294" s="45" t="s">
        <v>1984</v>
      </c>
      <c r="I294" s="45" t="s">
        <v>2000</v>
      </c>
      <c r="J294" s="45" t="s">
        <v>123</v>
      </c>
      <c r="K294" s="23">
        <v>22.6</v>
      </c>
      <c r="L294" s="24" t="s">
        <v>95</v>
      </c>
      <c r="M294" s="23">
        <v>20</v>
      </c>
      <c r="N294" s="23">
        <v>45</v>
      </c>
      <c r="O294" s="23" t="s">
        <v>255</v>
      </c>
      <c r="P294" s="23">
        <v>32</v>
      </c>
      <c r="Q294" s="23" t="s">
        <v>1986</v>
      </c>
      <c r="R294" s="23">
        <v>4502</v>
      </c>
      <c r="S294" s="23" t="s">
        <v>1952</v>
      </c>
      <c r="T294" s="21" t="s">
        <v>2001</v>
      </c>
      <c r="U294" s="23">
        <v>4502033</v>
      </c>
      <c r="V294" s="23">
        <v>4502033</v>
      </c>
      <c r="W294" s="23" t="s">
        <v>1993</v>
      </c>
      <c r="X294" s="23" t="s">
        <v>1994</v>
      </c>
      <c r="Y294" s="23" t="s">
        <v>468</v>
      </c>
      <c r="Z294" s="24" t="s">
        <v>2002</v>
      </c>
      <c r="AA294" s="23">
        <v>450203301</v>
      </c>
      <c r="AB294" s="23">
        <v>450203301</v>
      </c>
      <c r="AC294" s="66"/>
      <c r="AD294" s="24" t="s">
        <v>104</v>
      </c>
      <c r="AE294" s="227" t="s">
        <v>2003</v>
      </c>
      <c r="AF294" s="227"/>
      <c r="AG294" s="23" t="s">
        <v>1997</v>
      </c>
      <c r="AH294" s="23"/>
      <c r="AI294" s="23"/>
      <c r="AJ294" s="23" t="s">
        <v>107</v>
      </c>
      <c r="AK294" s="23" t="s">
        <v>1748</v>
      </c>
      <c r="AL294" s="23">
        <v>230</v>
      </c>
      <c r="AM294" s="21" t="s">
        <v>108</v>
      </c>
      <c r="AN294" s="227" t="s">
        <v>2004</v>
      </c>
      <c r="AO294" s="231"/>
      <c r="AP294" s="24" t="s">
        <v>110</v>
      </c>
      <c r="AQ294" s="46">
        <v>80</v>
      </c>
      <c r="AR294" s="46">
        <v>35</v>
      </c>
      <c r="AS294" s="46">
        <v>115</v>
      </c>
      <c r="AT294" s="34">
        <v>0</v>
      </c>
      <c r="AU294" s="35">
        <v>110000000</v>
      </c>
      <c r="AV294" s="35"/>
      <c r="AW294" s="35"/>
      <c r="AX294" s="35"/>
      <c r="AY294" s="35"/>
      <c r="AZ294" s="35"/>
      <c r="BA294" s="35"/>
      <c r="BB294" s="35"/>
      <c r="BC294" s="35">
        <f t="shared" si="392"/>
        <v>110000000</v>
      </c>
      <c r="BD294" s="35">
        <f t="shared" si="380"/>
        <v>110000000</v>
      </c>
      <c r="BE294" s="47">
        <v>50000000</v>
      </c>
      <c r="BF294" s="47"/>
      <c r="BG294" s="47"/>
      <c r="BH294" s="47"/>
      <c r="BI294" s="47"/>
      <c r="BJ294" s="47"/>
      <c r="BK294" s="47"/>
      <c r="BL294" s="47"/>
      <c r="BM294" s="47">
        <f t="shared" si="393"/>
        <v>50000000</v>
      </c>
      <c r="BN294" s="47">
        <f t="shared" si="382"/>
        <v>50000000</v>
      </c>
      <c r="BO294" s="47">
        <v>72000000</v>
      </c>
      <c r="BP294" s="47"/>
      <c r="BQ294" s="47"/>
      <c r="BR294" s="47"/>
      <c r="BS294" s="47"/>
      <c r="BT294" s="47"/>
      <c r="BU294" s="47"/>
      <c r="BV294" s="47"/>
      <c r="BW294" s="47">
        <f t="shared" si="394"/>
        <v>72000000</v>
      </c>
      <c r="BX294" s="47">
        <f t="shared" si="384"/>
        <v>72000000</v>
      </c>
      <c r="BY294" s="47">
        <v>0</v>
      </c>
      <c r="BZ294" s="47"/>
      <c r="CA294" s="47"/>
      <c r="CB294" s="47"/>
      <c r="CC294" s="47"/>
      <c r="CD294" s="47"/>
      <c r="CE294" s="47"/>
      <c r="CF294" s="47"/>
      <c r="CG294" s="47">
        <f t="shared" si="395"/>
        <v>0</v>
      </c>
      <c r="CH294" s="47">
        <f t="shared" si="386"/>
        <v>0</v>
      </c>
      <c r="CI294" s="47">
        <f t="shared" si="396"/>
        <v>232000000</v>
      </c>
      <c r="CJ294" s="47">
        <f t="shared" si="387"/>
        <v>232000000</v>
      </c>
    </row>
    <row r="295" spans="1:88" s="48" customFormat="1" ht="67.5" customHeight="1" x14ac:dyDescent="0.25">
      <c r="A295" s="30" t="s">
        <v>2005</v>
      </c>
      <c r="B295" s="19" t="s">
        <v>115</v>
      </c>
      <c r="C295" s="183" t="s">
        <v>116</v>
      </c>
      <c r="D295" s="19" t="s">
        <v>117</v>
      </c>
      <c r="E295" s="30" t="s">
        <v>118</v>
      </c>
      <c r="F295" s="23" t="s">
        <v>119</v>
      </c>
      <c r="G295" s="45" t="s">
        <v>1983</v>
      </c>
      <c r="H295" s="45" t="s">
        <v>1984</v>
      </c>
      <c r="I295" s="45" t="s">
        <v>2006</v>
      </c>
      <c r="J295" s="45" t="s">
        <v>123</v>
      </c>
      <c r="K295" s="23">
        <v>22.6</v>
      </c>
      <c r="L295" s="24" t="s">
        <v>95</v>
      </c>
      <c r="M295" s="23">
        <v>20</v>
      </c>
      <c r="N295" s="23">
        <v>45</v>
      </c>
      <c r="O295" s="23" t="s">
        <v>255</v>
      </c>
      <c r="P295" s="23">
        <v>32</v>
      </c>
      <c r="Q295" s="23" t="s">
        <v>1986</v>
      </c>
      <c r="R295" s="23">
        <v>4502</v>
      </c>
      <c r="S295" s="23" t="s">
        <v>1952</v>
      </c>
      <c r="T295" s="21" t="s">
        <v>2007</v>
      </c>
      <c r="U295" s="23">
        <v>4502035</v>
      </c>
      <c r="V295" s="23">
        <v>4502035</v>
      </c>
      <c r="W295" s="23" t="s">
        <v>283</v>
      </c>
      <c r="X295" s="23" t="s">
        <v>364</v>
      </c>
      <c r="Y295" s="23" t="s">
        <v>263</v>
      </c>
      <c r="Z295" s="24" t="s">
        <v>2008</v>
      </c>
      <c r="AA295" s="23">
        <v>450203503</v>
      </c>
      <c r="AB295" s="23">
        <v>450203503</v>
      </c>
      <c r="AC295" s="66"/>
      <c r="AD295" s="24" t="s">
        <v>104</v>
      </c>
      <c r="AE295" s="227" t="s">
        <v>2009</v>
      </c>
      <c r="AF295" s="227"/>
      <c r="AG295" s="23" t="s">
        <v>2010</v>
      </c>
      <c r="AH295" s="23"/>
      <c r="AI295" s="23"/>
      <c r="AJ295" s="23" t="s">
        <v>107</v>
      </c>
      <c r="AK295" s="23" t="s">
        <v>1748</v>
      </c>
      <c r="AL295" s="23">
        <v>4</v>
      </c>
      <c r="AM295" s="21" t="s">
        <v>108</v>
      </c>
      <c r="AN295" s="227" t="s">
        <v>1967</v>
      </c>
      <c r="AO295" s="231"/>
      <c r="AP295" s="24" t="s">
        <v>110</v>
      </c>
      <c r="AQ295" s="46">
        <v>0</v>
      </c>
      <c r="AR295" s="46">
        <v>0</v>
      </c>
      <c r="AS295" s="46">
        <v>0</v>
      </c>
      <c r="AT295" s="34">
        <v>4</v>
      </c>
      <c r="AU295" s="35">
        <v>0</v>
      </c>
      <c r="AV295" s="35"/>
      <c r="AW295" s="35"/>
      <c r="AX295" s="35"/>
      <c r="AY295" s="35"/>
      <c r="AZ295" s="35"/>
      <c r="BA295" s="35"/>
      <c r="BB295" s="35"/>
      <c r="BC295" s="35">
        <f t="shared" si="392"/>
        <v>0</v>
      </c>
      <c r="BD295" s="35">
        <f t="shared" si="380"/>
        <v>0</v>
      </c>
      <c r="BE295" s="47">
        <v>0</v>
      </c>
      <c r="BF295" s="47"/>
      <c r="BG295" s="47"/>
      <c r="BH295" s="47"/>
      <c r="BI295" s="47"/>
      <c r="BJ295" s="47"/>
      <c r="BK295" s="47"/>
      <c r="BL295" s="47"/>
      <c r="BM295" s="47">
        <f t="shared" si="393"/>
        <v>0</v>
      </c>
      <c r="BN295" s="47">
        <f t="shared" si="382"/>
        <v>0</v>
      </c>
      <c r="BO295" s="47">
        <v>0</v>
      </c>
      <c r="BP295" s="47"/>
      <c r="BQ295" s="47"/>
      <c r="BR295" s="47"/>
      <c r="BS295" s="47"/>
      <c r="BT295" s="47"/>
      <c r="BU295" s="47"/>
      <c r="BV295" s="47"/>
      <c r="BW295" s="47">
        <f t="shared" si="394"/>
        <v>0</v>
      </c>
      <c r="BX295" s="47">
        <f t="shared" si="384"/>
        <v>0</v>
      </c>
      <c r="BY295" s="47">
        <v>148545400</v>
      </c>
      <c r="BZ295" s="47"/>
      <c r="CA295" s="47"/>
      <c r="CB295" s="47"/>
      <c r="CC295" s="47"/>
      <c r="CD295" s="47"/>
      <c r="CE295" s="47"/>
      <c r="CF295" s="47"/>
      <c r="CG295" s="47">
        <f t="shared" si="395"/>
        <v>148545400</v>
      </c>
      <c r="CH295" s="47">
        <f t="shared" si="386"/>
        <v>148545400</v>
      </c>
      <c r="CI295" s="47">
        <f t="shared" si="396"/>
        <v>148545400</v>
      </c>
      <c r="CJ295" s="47">
        <f t="shared" si="387"/>
        <v>148545400</v>
      </c>
    </row>
    <row r="296" spans="1:88" s="79" customFormat="1" ht="52.5" customHeight="1" x14ac:dyDescent="0.25">
      <c r="A296" s="19" t="s">
        <v>2011</v>
      </c>
      <c r="B296" s="19" t="s">
        <v>115</v>
      </c>
      <c r="C296" s="20" t="s">
        <v>116</v>
      </c>
      <c r="D296" s="19" t="s">
        <v>117</v>
      </c>
      <c r="E296" s="30" t="s">
        <v>118</v>
      </c>
      <c r="F296" s="23" t="s">
        <v>119</v>
      </c>
      <c r="G296" s="45" t="s">
        <v>1983</v>
      </c>
      <c r="H296" s="45" t="s">
        <v>1984</v>
      </c>
      <c r="I296" s="45" t="s">
        <v>2006</v>
      </c>
      <c r="J296" s="45" t="s">
        <v>123</v>
      </c>
      <c r="K296" s="23">
        <v>22.6</v>
      </c>
      <c r="L296" s="21" t="s">
        <v>95</v>
      </c>
      <c r="M296" s="23">
        <v>20</v>
      </c>
      <c r="N296" s="23">
        <v>45</v>
      </c>
      <c r="O296" s="23" t="s">
        <v>255</v>
      </c>
      <c r="P296" s="23">
        <v>32</v>
      </c>
      <c r="Q296" s="23" t="s">
        <v>1986</v>
      </c>
      <c r="R296" s="23">
        <v>4502</v>
      </c>
      <c r="S296" s="23" t="s">
        <v>1952</v>
      </c>
      <c r="T296" s="21" t="s">
        <v>2012</v>
      </c>
      <c r="U296" s="23">
        <v>4502001</v>
      </c>
      <c r="V296" s="23">
        <v>4502001</v>
      </c>
      <c r="W296" s="23" t="s">
        <v>1971</v>
      </c>
      <c r="X296" s="23" t="s">
        <v>1972</v>
      </c>
      <c r="Y296" s="23" t="s">
        <v>1973</v>
      </c>
      <c r="Z296" s="21" t="s">
        <v>2013</v>
      </c>
      <c r="AA296" s="23">
        <v>450200100</v>
      </c>
      <c r="AB296" s="23">
        <v>450200100</v>
      </c>
      <c r="AC296" s="66"/>
      <c r="AD296" s="24" t="s">
        <v>104</v>
      </c>
      <c r="AE296" s="227" t="s">
        <v>2014</v>
      </c>
      <c r="AF296" s="227"/>
      <c r="AG296" s="23" t="s">
        <v>1976</v>
      </c>
      <c r="AH296" s="23" t="s">
        <v>2006</v>
      </c>
      <c r="AI296" s="23"/>
      <c r="AJ296" s="23" t="s">
        <v>107</v>
      </c>
      <c r="AK296" s="23" t="s">
        <v>1748</v>
      </c>
      <c r="AL296" s="23">
        <v>8</v>
      </c>
      <c r="AM296" s="142" t="s">
        <v>108</v>
      </c>
      <c r="AN296" s="227" t="s">
        <v>1967</v>
      </c>
      <c r="AO296" s="231"/>
      <c r="AP296" s="24" t="s">
        <v>110</v>
      </c>
      <c r="AQ296" s="46">
        <v>2</v>
      </c>
      <c r="AR296" s="46">
        <v>2</v>
      </c>
      <c r="AS296" s="46">
        <v>2</v>
      </c>
      <c r="AT296" s="46">
        <v>2</v>
      </c>
      <c r="AU296" s="216">
        <v>70000000</v>
      </c>
      <c r="AV296" s="216"/>
      <c r="AW296" s="216"/>
      <c r="AX296" s="216"/>
      <c r="AY296" s="216"/>
      <c r="AZ296" s="216"/>
      <c r="BA296" s="216"/>
      <c r="BB296" s="216"/>
      <c r="BC296" s="216">
        <f t="shared" si="392"/>
        <v>70000000</v>
      </c>
      <c r="BD296" s="216">
        <f t="shared" si="380"/>
        <v>70000000</v>
      </c>
      <c r="BE296" s="26">
        <v>50000000</v>
      </c>
      <c r="BF296" s="26"/>
      <c r="BG296" s="26"/>
      <c r="BH296" s="26"/>
      <c r="BI296" s="26"/>
      <c r="BJ296" s="26"/>
      <c r="BK296" s="26"/>
      <c r="BL296" s="26"/>
      <c r="BM296" s="26">
        <f t="shared" si="393"/>
        <v>50000000</v>
      </c>
      <c r="BN296" s="26">
        <f t="shared" si="382"/>
        <v>50000000</v>
      </c>
      <c r="BO296" s="26">
        <v>70000000</v>
      </c>
      <c r="BP296" s="26"/>
      <c r="BQ296" s="26"/>
      <c r="BR296" s="26"/>
      <c r="BS296" s="26"/>
      <c r="BT296" s="26"/>
      <c r="BU296" s="26"/>
      <c r="BV296" s="26"/>
      <c r="BW296" s="26">
        <f t="shared" si="394"/>
        <v>70000000</v>
      </c>
      <c r="BX296" s="26">
        <f t="shared" si="384"/>
        <v>70000000</v>
      </c>
      <c r="BY296" s="26">
        <v>70000000</v>
      </c>
      <c r="BZ296" s="26"/>
      <c r="CA296" s="26"/>
      <c r="CB296" s="26"/>
      <c r="CC296" s="26"/>
      <c r="CD296" s="26"/>
      <c r="CE296" s="26"/>
      <c r="CF296" s="26"/>
      <c r="CG296" s="26">
        <f t="shared" si="395"/>
        <v>70000000</v>
      </c>
      <c r="CH296" s="26">
        <f t="shared" si="386"/>
        <v>70000000</v>
      </c>
      <c r="CI296" s="26">
        <f t="shared" si="396"/>
        <v>260000000</v>
      </c>
      <c r="CJ296" s="26">
        <f t="shared" si="387"/>
        <v>260000000</v>
      </c>
    </row>
    <row r="297" spans="1:88" s="29" customFormat="1" ht="20.25" customHeight="1" x14ac:dyDescent="0.25">
      <c r="A297" s="69"/>
      <c r="B297" s="69"/>
      <c r="C297" s="81"/>
      <c r="D297" s="114"/>
      <c r="E297" s="114"/>
      <c r="F297" s="83"/>
      <c r="G297" s="115"/>
      <c r="H297" s="115"/>
      <c r="I297" s="115"/>
      <c r="J297" s="115"/>
      <c r="K297" s="83"/>
      <c r="L297" s="74"/>
      <c r="M297" s="83"/>
      <c r="N297" s="83"/>
      <c r="O297" s="83"/>
      <c r="P297" s="83"/>
      <c r="Q297" s="83"/>
      <c r="R297" s="83">
        <v>4101</v>
      </c>
      <c r="S297" s="83"/>
      <c r="T297" s="83"/>
      <c r="U297" s="83"/>
      <c r="V297" s="83"/>
      <c r="W297" s="83"/>
      <c r="X297" s="83"/>
      <c r="Y297" s="83"/>
      <c r="Z297" s="83"/>
      <c r="AA297" s="83"/>
      <c r="AB297" s="83"/>
      <c r="AC297" s="83"/>
      <c r="AD297" s="83"/>
      <c r="AE297" s="115"/>
      <c r="AF297" s="115"/>
      <c r="AG297" s="83"/>
      <c r="AH297" s="83"/>
      <c r="AI297" s="83"/>
      <c r="AJ297" s="83"/>
      <c r="AK297" s="83"/>
      <c r="AL297" s="83"/>
      <c r="AM297" s="83"/>
      <c r="AN297" s="115"/>
      <c r="AO297" s="83"/>
      <c r="AP297" s="83"/>
      <c r="AQ297" s="83"/>
      <c r="AR297" s="83"/>
      <c r="AS297" s="83"/>
      <c r="AT297" s="83"/>
      <c r="AU297" s="217">
        <f t="shared" ref="AU297:BC297" si="397">SUM(AU298:AU307)</f>
        <v>632000000</v>
      </c>
      <c r="AV297" s="217">
        <f t="shared" si="397"/>
        <v>0</v>
      </c>
      <c r="AW297" s="217">
        <f t="shared" si="397"/>
        <v>0</v>
      </c>
      <c r="AX297" s="217">
        <f t="shared" si="397"/>
        <v>0</v>
      </c>
      <c r="AY297" s="217">
        <f t="shared" si="397"/>
        <v>0</v>
      </c>
      <c r="AZ297" s="217">
        <f t="shared" si="397"/>
        <v>0</v>
      </c>
      <c r="BA297" s="217">
        <f t="shared" si="397"/>
        <v>0</v>
      </c>
      <c r="BB297" s="217">
        <f t="shared" si="397"/>
        <v>0</v>
      </c>
      <c r="BC297" s="217">
        <f t="shared" si="397"/>
        <v>632000000</v>
      </c>
      <c r="BD297" s="217">
        <f t="shared" si="380"/>
        <v>632000000</v>
      </c>
      <c r="BE297" s="217">
        <f t="shared" ref="BE297:BM297" si="398">SUM(BE298:BE307)</f>
        <v>403376208</v>
      </c>
      <c r="BF297" s="217">
        <f t="shared" si="398"/>
        <v>0</v>
      </c>
      <c r="BG297" s="217">
        <f t="shared" si="398"/>
        <v>0</v>
      </c>
      <c r="BH297" s="217">
        <f t="shared" si="398"/>
        <v>0</v>
      </c>
      <c r="BI297" s="217">
        <f t="shared" si="398"/>
        <v>0</v>
      </c>
      <c r="BJ297" s="217">
        <f t="shared" si="398"/>
        <v>0</v>
      </c>
      <c r="BK297" s="217">
        <f t="shared" si="398"/>
        <v>2500000000</v>
      </c>
      <c r="BL297" s="217">
        <f t="shared" si="398"/>
        <v>0</v>
      </c>
      <c r="BM297" s="217">
        <f t="shared" si="398"/>
        <v>2903376208</v>
      </c>
      <c r="BN297" s="217">
        <f t="shared" si="382"/>
        <v>403376208</v>
      </c>
      <c r="BO297" s="217">
        <f t="shared" ref="BO297:BW297" si="399">SUM(BO298:BO307)</f>
        <v>695313356</v>
      </c>
      <c r="BP297" s="217">
        <f t="shared" si="399"/>
        <v>0</v>
      </c>
      <c r="BQ297" s="217">
        <f t="shared" si="399"/>
        <v>0</v>
      </c>
      <c r="BR297" s="217">
        <f t="shared" si="399"/>
        <v>0</v>
      </c>
      <c r="BS297" s="217">
        <f t="shared" si="399"/>
        <v>0</v>
      </c>
      <c r="BT297" s="217">
        <f t="shared" si="399"/>
        <v>0</v>
      </c>
      <c r="BU297" s="217">
        <f t="shared" si="399"/>
        <v>0</v>
      </c>
      <c r="BV297" s="217">
        <f t="shared" si="399"/>
        <v>0</v>
      </c>
      <c r="BW297" s="217">
        <f t="shared" si="399"/>
        <v>695313356</v>
      </c>
      <c r="BX297" s="217">
        <f t="shared" si="384"/>
        <v>695313356</v>
      </c>
      <c r="BY297" s="217">
        <f t="shared" ref="BY297:CG297" si="400">SUM(BY298:BY307)</f>
        <v>595000000</v>
      </c>
      <c r="BZ297" s="217">
        <f t="shared" si="400"/>
        <v>0</v>
      </c>
      <c r="CA297" s="217">
        <f t="shared" si="400"/>
        <v>0</v>
      </c>
      <c r="CB297" s="217">
        <f t="shared" si="400"/>
        <v>0</v>
      </c>
      <c r="CC297" s="217">
        <f t="shared" si="400"/>
        <v>0</v>
      </c>
      <c r="CD297" s="217">
        <f t="shared" si="400"/>
        <v>0</v>
      </c>
      <c r="CE297" s="217">
        <f t="shared" si="400"/>
        <v>0</v>
      </c>
      <c r="CF297" s="217">
        <f t="shared" si="400"/>
        <v>0</v>
      </c>
      <c r="CG297" s="217">
        <f t="shared" si="400"/>
        <v>595000000</v>
      </c>
      <c r="CH297" s="217">
        <f t="shared" si="386"/>
        <v>595000000</v>
      </c>
      <c r="CI297" s="217">
        <f>SUM(CI298:CI307)</f>
        <v>4825689564</v>
      </c>
      <c r="CJ297" s="217">
        <f t="shared" si="387"/>
        <v>2325689564</v>
      </c>
    </row>
    <row r="298" spans="1:88" s="36" customFormat="1" ht="50.25" customHeight="1" x14ac:dyDescent="0.25">
      <c r="A298" s="30" t="s">
        <v>2015</v>
      </c>
      <c r="B298" s="30" t="s">
        <v>115</v>
      </c>
      <c r="C298" s="31" t="s">
        <v>116</v>
      </c>
      <c r="D298" s="30" t="s">
        <v>117</v>
      </c>
      <c r="E298" s="30" t="s">
        <v>118</v>
      </c>
      <c r="F298" s="66" t="s">
        <v>119</v>
      </c>
      <c r="G298" s="33" t="s">
        <v>2016</v>
      </c>
      <c r="H298" s="33" t="s">
        <v>2017</v>
      </c>
      <c r="I298" s="33" t="s">
        <v>2018</v>
      </c>
      <c r="J298" s="33" t="s">
        <v>2019</v>
      </c>
      <c r="K298" s="66">
        <v>45.3</v>
      </c>
      <c r="L298" s="24" t="s">
        <v>229</v>
      </c>
      <c r="M298" s="66">
        <v>46</v>
      </c>
      <c r="N298" s="66">
        <v>41</v>
      </c>
      <c r="O298" s="66" t="s">
        <v>2020</v>
      </c>
      <c r="P298" s="66">
        <v>33</v>
      </c>
      <c r="Q298" s="66" t="s">
        <v>2021</v>
      </c>
      <c r="R298" s="66">
        <v>4101</v>
      </c>
      <c r="S298" s="66" t="s">
        <v>2022</v>
      </c>
      <c r="T298" s="24" t="s">
        <v>2023</v>
      </c>
      <c r="U298" s="66" t="s">
        <v>2024</v>
      </c>
      <c r="V298" s="66" t="s">
        <v>2024</v>
      </c>
      <c r="W298" s="66" t="s">
        <v>2025</v>
      </c>
      <c r="X298" s="66" t="s">
        <v>2026</v>
      </c>
      <c r="Y298" s="66" t="s">
        <v>1589</v>
      </c>
      <c r="Z298" s="24" t="s">
        <v>2027</v>
      </c>
      <c r="AA298" s="66" t="s">
        <v>2028</v>
      </c>
      <c r="AB298" s="66" t="s">
        <v>2028</v>
      </c>
      <c r="AC298" s="66">
        <v>410107400</v>
      </c>
      <c r="AD298" s="24" t="s">
        <v>104</v>
      </c>
      <c r="AE298" s="33"/>
      <c r="AF298" s="33" t="s">
        <v>2383</v>
      </c>
      <c r="AG298" s="66" t="s">
        <v>2029</v>
      </c>
      <c r="AH298" s="66"/>
      <c r="AI298" s="66" t="s">
        <v>2384</v>
      </c>
      <c r="AJ298" s="66" t="s">
        <v>107</v>
      </c>
      <c r="AK298" s="23" t="s">
        <v>1748</v>
      </c>
      <c r="AL298" s="66">
        <v>1</v>
      </c>
      <c r="AM298" s="24" t="s">
        <v>108</v>
      </c>
      <c r="AN298" s="33" t="s">
        <v>2030</v>
      </c>
      <c r="AO298" s="66" t="s">
        <v>137</v>
      </c>
      <c r="AP298" s="24" t="s">
        <v>138</v>
      </c>
      <c r="AQ298" s="34">
        <v>0</v>
      </c>
      <c r="AR298" s="34">
        <v>1</v>
      </c>
      <c r="AS298" s="34">
        <v>0</v>
      </c>
      <c r="AT298" s="34">
        <v>0</v>
      </c>
      <c r="AU298" s="35"/>
      <c r="AV298" s="35"/>
      <c r="AW298" s="35"/>
      <c r="AX298" s="35"/>
      <c r="AY298" s="35"/>
      <c r="AZ298" s="35"/>
      <c r="BA298" s="35"/>
      <c r="BB298" s="35"/>
      <c r="BC298" s="35">
        <f t="shared" ref="BC298:BC308" si="401">SUM(AU298:BB298)</f>
        <v>0</v>
      </c>
      <c r="BD298" s="35">
        <f t="shared" si="380"/>
        <v>0</v>
      </c>
      <c r="BE298" s="47">
        <v>0</v>
      </c>
      <c r="BF298" s="47"/>
      <c r="BG298" s="47"/>
      <c r="BH298" s="47"/>
      <c r="BI298" s="47"/>
      <c r="BJ298" s="47"/>
      <c r="BK298" s="47">
        <v>2500000000</v>
      </c>
      <c r="BL298" s="47"/>
      <c r="BM298" s="47">
        <f t="shared" ref="BM298:BM308" si="402">SUM(BE298:BL298)</f>
        <v>2500000000</v>
      </c>
      <c r="BN298" s="47">
        <f t="shared" si="382"/>
        <v>0</v>
      </c>
      <c r="BO298" s="47">
        <v>0</v>
      </c>
      <c r="BP298" s="47"/>
      <c r="BQ298" s="47"/>
      <c r="BR298" s="47"/>
      <c r="BS298" s="47"/>
      <c r="BT298" s="47"/>
      <c r="BU298" s="47"/>
      <c r="BV298" s="47"/>
      <c r="BW298" s="47">
        <f t="shared" ref="BW298:BW308" si="403">SUM(BO298:BV298)</f>
        <v>0</v>
      </c>
      <c r="BX298" s="47">
        <f t="shared" si="384"/>
        <v>0</v>
      </c>
      <c r="BY298" s="47">
        <v>0</v>
      </c>
      <c r="BZ298" s="47"/>
      <c r="CA298" s="47"/>
      <c r="CB298" s="47"/>
      <c r="CC298" s="47"/>
      <c r="CD298" s="47"/>
      <c r="CE298" s="47"/>
      <c r="CF298" s="47"/>
      <c r="CG298" s="47">
        <f t="shared" ref="CG298:CG308" si="404">SUM(BY298:CF298)</f>
        <v>0</v>
      </c>
      <c r="CH298" s="47">
        <f t="shared" si="386"/>
        <v>0</v>
      </c>
      <c r="CI298" s="47">
        <f t="shared" ref="CI298:CI308" si="405">CG298+BW298+BM298+BC298</f>
        <v>2500000000</v>
      </c>
      <c r="CJ298" s="47">
        <f t="shared" si="387"/>
        <v>0</v>
      </c>
    </row>
    <row r="299" spans="1:88" s="36" customFormat="1" ht="56.25" customHeight="1" x14ac:dyDescent="0.25">
      <c r="A299" s="30" t="s">
        <v>2031</v>
      </c>
      <c r="B299" s="30" t="s">
        <v>115</v>
      </c>
      <c r="C299" s="243" t="s">
        <v>116</v>
      </c>
      <c r="D299" s="30" t="s">
        <v>117</v>
      </c>
      <c r="E299" s="30" t="s">
        <v>118</v>
      </c>
      <c r="F299" s="66" t="s">
        <v>119</v>
      </c>
      <c r="G299" s="33" t="s">
        <v>2016</v>
      </c>
      <c r="H299" s="33" t="s">
        <v>2017</v>
      </c>
      <c r="I299" s="33" t="s">
        <v>2018</v>
      </c>
      <c r="J299" s="33" t="s">
        <v>2019</v>
      </c>
      <c r="K299" s="66">
        <v>45.3</v>
      </c>
      <c r="L299" s="24" t="s">
        <v>229</v>
      </c>
      <c r="M299" s="66">
        <v>46</v>
      </c>
      <c r="N299" s="66">
        <v>41</v>
      </c>
      <c r="O299" s="66" t="s">
        <v>2020</v>
      </c>
      <c r="P299" s="66">
        <v>33</v>
      </c>
      <c r="Q299" s="66" t="s">
        <v>2021</v>
      </c>
      <c r="R299" s="66">
        <v>4101</v>
      </c>
      <c r="S299" s="66" t="s">
        <v>2022</v>
      </c>
      <c r="T299" s="24" t="s">
        <v>2032</v>
      </c>
      <c r="U299" s="66" t="s">
        <v>2033</v>
      </c>
      <c r="V299" s="66" t="s">
        <v>2033</v>
      </c>
      <c r="W299" s="66" t="s">
        <v>2034</v>
      </c>
      <c r="X299" s="66" t="s">
        <v>2035</v>
      </c>
      <c r="Y299" s="66" t="s">
        <v>2036</v>
      </c>
      <c r="Z299" s="24" t="s">
        <v>2037</v>
      </c>
      <c r="AA299" s="66" t="s">
        <v>2038</v>
      </c>
      <c r="AB299" s="66">
        <v>410101400</v>
      </c>
      <c r="AC299" s="66"/>
      <c r="AD299" s="24" t="s">
        <v>104</v>
      </c>
      <c r="AE299" s="244" t="s">
        <v>2039</v>
      </c>
      <c r="AF299" s="244"/>
      <c r="AG299" s="66" t="s">
        <v>2040</v>
      </c>
      <c r="AH299" s="66"/>
      <c r="AI299" s="66"/>
      <c r="AJ299" s="66" t="s">
        <v>107</v>
      </c>
      <c r="AK299" s="23" t="s">
        <v>1748</v>
      </c>
      <c r="AL299" s="66">
        <v>5000</v>
      </c>
      <c r="AM299" s="209" t="s">
        <v>108</v>
      </c>
      <c r="AN299" s="244" t="s">
        <v>2030</v>
      </c>
      <c r="AO299" s="245"/>
      <c r="AP299" s="24" t="s">
        <v>110</v>
      </c>
      <c r="AQ299" s="34">
        <v>0</v>
      </c>
      <c r="AR299" s="34">
        <v>0</v>
      </c>
      <c r="AS299" s="34">
        <v>5000</v>
      </c>
      <c r="AT299" s="34">
        <v>0</v>
      </c>
      <c r="AU299" s="35"/>
      <c r="AV299" s="35"/>
      <c r="AW299" s="35"/>
      <c r="AX299" s="35"/>
      <c r="AY299" s="35"/>
      <c r="AZ299" s="35"/>
      <c r="BA299" s="35"/>
      <c r="BB299" s="35"/>
      <c r="BC299" s="35">
        <f t="shared" si="401"/>
        <v>0</v>
      </c>
      <c r="BD299" s="35">
        <f t="shared" si="380"/>
        <v>0</v>
      </c>
      <c r="BE299" s="47">
        <v>0</v>
      </c>
      <c r="BF299" s="47"/>
      <c r="BG299" s="47"/>
      <c r="BH299" s="47"/>
      <c r="BI299" s="47"/>
      <c r="BJ299" s="47"/>
      <c r="BK299" s="47"/>
      <c r="BL299" s="47"/>
      <c r="BM299" s="47">
        <f t="shared" si="402"/>
        <v>0</v>
      </c>
      <c r="BN299" s="47">
        <f t="shared" si="382"/>
        <v>0</v>
      </c>
      <c r="BO299" s="47">
        <v>60000000</v>
      </c>
      <c r="BP299" s="47"/>
      <c r="BQ299" s="47"/>
      <c r="BR299" s="47"/>
      <c r="BS299" s="47"/>
      <c r="BT299" s="47"/>
      <c r="BU299" s="47"/>
      <c r="BV299" s="47"/>
      <c r="BW299" s="47">
        <f t="shared" si="403"/>
        <v>60000000</v>
      </c>
      <c r="BX299" s="47">
        <f t="shared" si="384"/>
        <v>60000000</v>
      </c>
      <c r="BY299" s="47">
        <v>0</v>
      </c>
      <c r="BZ299" s="47"/>
      <c r="CA299" s="47"/>
      <c r="CB299" s="47"/>
      <c r="CC299" s="47"/>
      <c r="CD299" s="47"/>
      <c r="CE299" s="47"/>
      <c r="CF299" s="47"/>
      <c r="CG299" s="47">
        <f t="shared" si="404"/>
        <v>0</v>
      </c>
      <c r="CH299" s="47">
        <f t="shared" si="386"/>
        <v>0</v>
      </c>
      <c r="CI299" s="47">
        <f t="shared" si="405"/>
        <v>60000000</v>
      </c>
      <c r="CJ299" s="47">
        <f t="shared" si="387"/>
        <v>60000000</v>
      </c>
    </row>
    <row r="300" spans="1:88" s="79" customFormat="1" ht="60" customHeight="1" x14ac:dyDescent="0.25">
      <c r="A300" s="30" t="s">
        <v>2041</v>
      </c>
      <c r="B300" s="19" t="s">
        <v>115</v>
      </c>
      <c r="C300" s="183" t="s">
        <v>116</v>
      </c>
      <c r="D300" s="19" t="s">
        <v>117</v>
      </c>
      <c r="E300" s="30" t="s">
        <v>118</v>
      </c>
      <c r="F300" s="23" t="s">
        <v>119</v>
      </c>
      <c r="G300" s="45" t="s">
        <v>2016</v>
      </c>
      <c r="H300" s="45" t="s">
        <v>2017</v>
      </c>
      <c r="I300" s="45" t="s">
        <v>2042</v>
      </c>
      <c r="J300" s="45" t="s">
        <v>2019</v>
      </c>
      <c r="K300" s="23">
        <v>45.3</v>
      </c>
      <c r="L300" s="24" t="s">
        <v>229</v>
      </c>
      <c r="M300" s="23">
        <v>46</v>
      </c>
      <c r="N300" s="23">
        <v>41</v>
      </c>
      <c r="O300" s="23" t="s">
        <v>2020</v>
      </c>
      <c r="P300" s="23">
        <v>33</v>
      </c>
      <c r="Q300" s="23" t="s">
        <v>2021</v>
      </c>
      <c r="R300" s="23">
        <v>4101</v>
      </c>
      <c r="S300" s="23" t="s">
        <v>2022</v>
      </c>
      <c r="T300" s="21" t="s">
        <v>2043</v>
      </c>
      <c r="U300" s="23" t="s">
        <v>2044</v>
      </c>
      <c r="V300" s="23">
        <v>4101038</v>
      </c>
      <c r="W300" s="23" t="s">
        <v>2045</v>
      </c>
      <c r="X300" s="23" t="s">
        <v>2046</v>
      </c>
      <c r="Y300" s="23" t="s">
        <v>1378</v>
      </c>
      <c r="Z300" s="21" t="s">
        <v>2047</v>
      </c>
      <c r="AA300" s="23" t="s">
        <v>2048</v>
      </c>
      <c r="AB300" s="23" t="s">
        <v>2048</v>
      </c>
      <c r="AC300" s="66"/>
      <c r="AD300" s="24" t="s">
        <v>104</v>
      </c>
      <c r="AE300" s="227" t="s">
        <v>2049</v>
      </c>
      <c r="AF300" s="227"/>
      <c r="AG300" s="23" t="s">
        <v>2050</v>
      </c>
      <c r="AH300" s="23"/>
      <c r="AI300" s="23"/>
      <c r="AJ300" s="23" t="s">
        <v>107</v>
      </c>
      <c r="AK300" s="23" t="s">
        <v>1748</v>
      </c>
      <c r="AL300" s="23">
        <v>15</v>
      </c>
      <c r="AM300" s="142" t="s">
        <v>108</v>
      </c>
      <c r="AN300" s="227" t="s">
        <v>2030</v>
      </c>
      <c r="AO300" s="231"/>
      <c r="AP300" s="24" t="s">
        <v>110</v>
      </c>
      <c r="AQ300" s="46">
        <v>3</v>
      </c>
      <c r="AR300" s="46">
        <v>4</v>
      </c>
      <c r="AS300" s="46">
        <v>4</v>
      </c>
      <c r="AT300" s="34">
        <v>4</v>
      </c>
      <c r="AU300" s="35">
        <v>150000000</v>
      </c>
      <c r="AV300" s="35"/>
      <c r="AW300" s="35"/>
      <c r="AX300" s="35"/>
      <c r="AY300" s="35"/>
      <c r="AZ300" s="35"/>
      <c r="BA300" s="35"/>
      <c r="BB300" s="35"/>
      <c r="BC300" s="35">
        <f t="shared" si="401"/>
        <v>150000000</v>
      </c>
      <c r="BD300" s="35">
        <f t="shared" si="380"/>
        <v>150000000</v>
      </c>
      <c r="BE300" s="47">
        <v>150000000</v>
      </c>
      <c r="BF300" s="47"/>
      <c r="BG300" s="47"/>
      <c r="BH300" s="47"/>
      <c r="BI300" s="47"/>
      <c r="BJ300" s="47"/>
      <c r="BK300" s="47"/>
      <c r="BL300" s="47"/>
      <c r="BM300" s="47">
        <f t="shared" si="402"/>
        <v>150000000</v>
      </c>
      <c r="BN300" s="47">
        <f t="shared" si="382"/>
        <v>150000000</v>
      </c>
      <c r="BO300" s="47">
        <f>200000000-601200</f>
        <v>199398800</v>
      </c>
      <c r="BP300" s="47"/>
      <c r="BQ300" s="47"/>
      <c r="BR300" s="47"/>
      <c r="BS300" s="47"/>
      <c r="BT300" s="47"/>
      <c r="BU300" s="47"/>
      <c r="BV300" s="47"/>
      <c r="BW300" s="47">
        <f t="shared" si="403"/>
        <v>199398800</v>
      </c>
      <c r="BX300" s="47">
        <f t="shared" si="384"/>
        <v>199398800</v>
      </c>
      <c r="BY300" s="47">
        <v>180000000</v>
      </c>
      <c r="BZ300" s="47"/>
      <c r="CA300" s="47"/>
      <c r="CB300" s="47"/>
      <c r="CC300" s="47"/>
      <c r="CD300" s="47"/>
      <c r="CE300" s="47"/>
      <c r="CF300" s="47"/>
      <c r="CG300" s="47">
        <f t="shared" si="404"/>
        <v>180000000</v>
      </c>
      <c r="CH300" s="47">
        <f t="shared" si="386"/>
        <v>180000000</v>
      </c>
      <c r="CI300" s="47">
        <f t="shared" si="405"/>
        <v>679398800</v>
      </c>
      <c r="CJ300" s="47">
        <f t="shared" si="387"/>
        <v>679398800</v>
      </c>
    </row>
    <row r="301" spans="1:88" s="48" customFormat="1" ht="67.5" customHeight="1" x14ac:dyDescent="0.25">
      <c r="A301" s="30" t="s">
        <v>2051</v>
      </c>
      <c r="B301" s="19" t="s">
        <v>115</v>
      </c>
      <c r="C301" s="20" t="s">
        <v>116</v>
      </c>
      <c r="D301" s="19" t="s">
        <v>117</v>
      </c>
      <c r="E301" s="30" t="s">
        <v>118</v>
      </c>
      <c r="F301" s="23" t="s">
        <v>119</v>
      </c>
      <c r="G301" s="45" t="s">
        <v>2016</v>
      </c>
      <c r="H301" s="45" t="s">
        <v>2017</v>
      </c>
      <c r="I301" s="45" t="s">
        <v>2042</v>
      </c>
      <c r="J301" s="45" t="s">
        <v>2019</v>
      </c>
      <c r="K301" s="23">
        <v>45.3</v>
      </c>
      <c r="L301" s="24" t="s">
        <v>229</v>
      </c>
      <c r="M301" s="23">
        <v>46</v>
      </c>
      <c r="N301" s="23">
        <v>41</v>
      </c>
      <c r="O301" s="23" t="s">
        <v>2020</v>
      </c>
      <c r="P301" s="23">
        <v>33</v>
      </c>
      <c r="Q301" s="23" t="s">
        <v>2021</v>
      </c>
      <c r="R301" s="23">
        <v>4101</v>
      </c>
      <c r="S301" s="23" t="s">
        <v>2022</v>
      </c>
      <c r="T301" s="21" t="s">
        <v>2052</v>
      </c>
      <c r="U301" s="23" t="s">
        <v>2044</v>
      </c>
      <c r="V301" s="23" t="s">
        <v>2044</v>
      </c>
      <c r="W301" s="23" t="s">
        <v>2045</v>
      </c>
      <c r="X301" s="23" t="s">
        <v>2046</v>
      </c>
      <c r="Y301" s="23" t="s">
        <v>1378</v>
      </c>
      <c r="Z301" s="24" t="s">
        <v>2053</v>
      </c>
      <c r="AA301" s="23" t="s">
        <v>2054</v>
      </c>
      <c r="AB301" s="23" t="s">
        <v>2054</v>
      </c>
      <c r="AC301" s="66"/>
      <c r="AD301" s="24" t="s">
        <v>104</v>
      </c>
      <c r="AE301" s="227" t="s">
        <v>2055</v>
      </c>
      <c r="AF301" s="227"/>
      <c r="AG301" s="23" t="s">
        <v>2056</v>
      </c>
      <c r="AH301" s="23"/>
      <c r="AI301" s="23"/>
      <c r="AJ301" s="23" t="s">
        <v>107</v>
      </c>
      <c r="AK301" s="23" t="s">
        <v>1748</v>
      </c>
      <c r="AL301" s="23">
        <v>120</v>
      </c>
      <c r="AM301" s="21" t="s">
        <v>108</v>
      </c>
      <c r="AN301" s="227" t="s">
        <v>2030</v>
      </c>
      <c r="AO301" s="231"/>
      <c r="AP301" s="24" t="s">
        <v>110</v>
      </c>
      <c r="AQ301" s="246">
        <v>0</v>
      </c>
      <c r="AR301" s="246">
        <v>0</v>
      </c>
      <c r="AS301" s="246">
        <v>60</v>
      </c>
      <c r="AT301" s="247">
        <v>60</v>
      </c>
      <c r="AU301" s="248"/>
      <c r="AV301" s="248"/>
      <c r="AW301" s="248"/>
      <c r="AX301" s="248"/>
      <c r="AY301" s="248"/>
      <c r="AZ301" s="248"/>
      <c r="BA301" s="248"/>
      <c r="BB301" s="248"/>
      <c r="BC301" s="248">
        <f t="shared" si="401"/>
        <v>0</v>
      </c>
      <c r="BD301" s="248">
        <f t="shared" si="380"/>
        <v>0</v>
      </c>
      <c r="BE301" s="47">
        <v>0</v>
      </c>
      <c r="BF301" s="47"/>
      <c r="BG301" s="47"/>
      <c r="BH301" s="47"/>
      <c r="BI301" s="47"/>
      <c r="BJ301" s="47"/>
      <c r="BK301" s="47"/>
      <c r="BL301" s="47"/>
      <c r="BM301" s="47">
        <f t="shared" si="402"/>
        <v>0</v>
      </c>
      <c r="BN301" s="47">
        <f t="shared" si="382"/>
        <v>0</v>
      </c>
      <c r="BO301" s="47">
        <v>120000000</v>
      </c>
      <c r="BP301" s="47"/>
      <c r="BQ301" s="47"/>
      <c r="BR301" s="47"/>
      <c r="BS301" s="47"/>
      <c r="BT301" s="47"/>
      <c r="BU301" s="47"/>
      <c r="BV301" s="47"/>
      <c r="BW301" s="47">
        <f t="shared" si="403"/>
        <v>120000000</v>
      </c>
      <c r="BX301" s="47">
        <f t="shared" si="384"/>
        <v>120000000</v>
      </c>
      <c r="BY301" s="47">
        <v>120000000</v>
      </c>
      <c r="BZ301" s="47"/>
      <c r="CA301" s="47"/>
      <c r="CB301" s="47"/>
      <c r="CC301" s="47"/>
      <c r="CD301" s="47"/>
      <c r="CE301" s="47"/>
      <c r="CF301" s="47"/>
      <c r="CG301" s="47">
        <f t="shared" si="404"/>
        <v>120000000</v>
      </c>
      <c r="CH301" s="47">
        <f t="shared" si="386"/>
        <v>120000000</v>
      </c>
      <c r="CI301" s="47">
        <f t="shared" si="405"/>
        <v>240000000</v>
      </c>
      <c r="CJ301" s="47">
        <f t="shared" si="387"/>
        <v>240000000</v>
      </c>
    </row>
    <row r="302" spans="1:88" s="48" customFormat="1" ht="67.5" customHeight="1" x14ac:dyDescent="0.25">
      <c r="A302" s="30" t="s">
        <v>2057</v>
      </c>
      <c r="B302" s="19" t="s">
        <v>115</v>
      </c>
      <c r="C302" s="20" t="s">
        <v>116</v>
      </c>
      <c r="D302" s="19" t="s">
        <v>117</v>
      </c>
      <c r="E302" s="30" t="s">
        <v>118</v>
      </c>
      <c r="F302" s="23" t="s">
        <v>119</v>
      </c>
      <c r="G302" s="45" t="s">
        <v>2016</v>
      </c>
      <c r="H302" s="45" t="s">
        <v>2017</v>
      </c>
      <c r="I302" s="45" t="s">
        <v>2042</v>
      </c>
      <c r="J302" s="45" t="s">
        <v>2019</v>
      </c>
      <c r="K302" s="23">
        <v>45.3</v>
      </c>
      <c r="L302" s="24" t="s">
        <v>229</v>
      </c>
      <c r="M302" s="23">
        <v>46</v>
      </c>
      <c r="N302" s="23">
        <v>41</v>
      </c>
      <c r="O302" s="23" t="s">
        <v>2020</v>
      </c>
      <c r="P302" s="23">
        <v>33</v>
      </c>
      <c r="Q302" s="23" t="s">
        <v>2021</v>
      </c>
      <c r="R302" s="23">
        <v>4101</v>
      </c>
      <c r="S302" s="23" t="s">
        <v>2022</v>
      </c>
      <c r="T302" s="21" t="s">
        <v>2058</v>
      </c>
      <c r="U302" s="23" t="s">
        <v>2059</v>
      </c>
      <c r="V302" s="23" t="s">
        <v>2059</v>
      </c>
      <c r="W302" s="23" t="s">
        <v>2060</v>
      </c>
      <c r="X302" s="23" t="s">
        <v>2061</v>
      </c>
      <c r="Y302" s="23" t="s">
        <v>2062</v>
      </c>
      <c r="Z302" s="24" t="s">
        <v>2063</v>
      </c>
      <c r="AA302" s="23" t="s">
        <v>2064</v>
      </c>
      <c r="AB302" s="23" t="s">
        <v>2064</v>
      </c>
      <c r="AC302" s="66"/>
      <c r="AD302" s="24" t="s">
        <v>104</v>
      </c>
      <c r="AE302" s="227" t="s">
        <v>2065</v>
      </c>
      <c r="AF302" s="227"/>
      <c r="AG302" s="23" t="s">
        <v>2066</v>
      </c>
      <c r="AH302" s="23"/>
      <c r="AI302" s="23"/>
      <c r="AJ302" s="23" t="s">
        <v>107</v>
      </c>
      <c r="AK302" s="23" t="s">
        <v>1748</v>
      </c>
      <c r="AL302" s="23">
        <v>1</v>
      </c>
      <c r="AM302" s="21" t="s">
        <v>108</v>
      </c>
      <c r="AN302" s="227" t="s">
        <v>2030</v>
      </c>
      <c r="AO302" s="231"/>
      <c r="AP302" s="24" t="s">
        <v>110</v>
      </c>
      <c r="AQ302" s="246">
        <v>1</v>
      </c>
      <c r="AR302" s="246">
        <v>0</v>
      </c>
      <c r="AS302" s="246">
        <v>0</v>
      </c>
      <c r="AT302" s="247">
        <v>0</v>
      </c>
      <c r="AU302" s="248">
        <v>60000000</v>
      </c>
      <c r="AV302" s="248"/>
      <c r="AW302" s="248"/>
      <c r="AX302" s="248"/>
      <c r="AY302" s="248"/>
      <c r="AZ302" s="248"/>
      <c r="BA302" s="248"/>
      <c r="BB302" s="248"/>
      <c r="BC302" s="248">
        <f t="shared" si="401"/>
        <v>60000000</v>
      </c>
      <c r="BD302" s="248">
        <f t="shared" si="380"/>
        <v>60000000</v>
      </c>
      <c r="BE302" s="47">
        <v>0</v>
      </c>
      <c r="BF302" s="47"/>
      <c r="BG302" s="47"/>
      <c r="BH302" s="47"/>
      <c r="BI302" s="47"/>
      <c r="BJ302" s="47"/>
      <c r="BK302" s="47"/>
      <c r="BL302" s="47"/>
      <c r="BM302" s="47">
        <f t="shared" si="402"/>
        <v>0</v>
      </c>
      <c r="BN302" s="47">
        <f t="shared" si="382"/>
        <v>0</v>
      </c>
      <c r="BO302" s="47">
        <v>0</v>
      </c>
      <c r="BP302" s="47"/>
      <c r="BQ302" s="47"/>
      <c r="BR302" s="47"/>
      <c r="BS302" s="47"/>
      <c r="BT302" s="47"/>
      <c r="BU302" s="47"/>
      <c r="BV302" s="47"/>
      <c r="BW302" s="47">
        <f t="shared" si="403"/>
        <v>0</v>
      </c>
      <c r="BX302" s="47">
        <f t="shared" si="384"/>
        <v>0</v>
      </c>
      <c r="BY302" s="47">
        <v>0</v>
      </c>
      <c r="BZ302" s="47"/>
      <c r="CA302" s="47"/>
      <c r="CB302" s="47"/>
      <c r="CC302" s="47"/>
      <c r="CD302" s="47"/>
      <c r="CE302" s="47"/>
      <c r="CF302" s="47"/>
      <c r="CG302" s="47">
        <f t="shared" si="404"/>
        <v>0</v>
      </c>
      <c r="CH302" s="47">
        <f t="shared" si="386"/>
        <v>0</v>
      </c>
      <c r="CI302" s="47">
        <f t="shared" si="405"/>
        <v>60000000</v>
      </c>
      <c r="CJ302" s="47">
        <f t="shared" si="387"/>
        <v>60000000</v>
      </c>
    </row>
    <row r="303" spans="1:88" s="48" customFormat="1" ht="67.5" customHeight="1" x14ac:dyDescent="0.25">
      <c r="A303" s="30" t="s">
        <v>2067</v>
      </c>
      <c r="B303" s="19" t="s">
        <v>115</v>
      </c>
      <c r="C303" s="20" t="s">
        <v>116</v>
      </c>
      <c r="D303" s="19" t="s">
        <v>117</v>
      </c>
      <c r="E303" s="30" t="s">
        <v>118</v>
      </c>
      <c r="F303" s="23" t="s">
        <v>119</v>
      </c>
      <c r="G303" s="45" t="s">
        <v>2016</v>
      </c>
      <c r="H303" s="45" t="s">
        <v>2017</v>
      </c>
      <c r="I303" s="45" t="s">
        <v>2042</v>
      </c>
      <c r="J303" s="45" t="s">
        <v>2019</v>
      </c>
      <c r="K303" s="23">
        <v>45.3</v>
      </c>
      <c r="L303" s="24" t="s">
        <v>229</v>
      </c>
      <c r="M303" s="23">
        <v>46</v>
      </c>
      <c r="N303" s="23">
        <v>41</v>
      </c>
      <c r="O303" s="23" t="s">
        <v>2020</v>
      </c>
      <c r="P303" s="23">
        <v>33</v>
      </c>
      <c r="Q303" s="23" t="s">
        <v>2021</v>
      </c>
      <c r="R303" s="23">
        <v>4101</v>
      </c>
      <c r="S303" s="23" t="s">
        <v>2022</v>
      </c>
      <c r="T303" s="21" t="s">
        <v>2068</v>
      </c>
      <c r="U303" s="23" t="s">
        <v>2044</v>
      </c>
      <c r="V303" s="23" t="s">
        <v>2044</v>
      </c>
      <c r="W303" s="23" t="s">
        <v>2045</v>
      </c>
      <c r="X303" s="23" t="s">
        <v>2046</v>
      </c>
      <c r="Y303" s="23" t="s">
        <v>1378</v>
      </c>
      <c r="Z303" s="24" t="s">
        <v>2069</v>
      </c>
      <c r="AA303" s="23" t="s">
        <v>2070</v>
      </c>
      <c r="AB303" s="23" t="s">
        <v>2070</v>
      </c>
      <c r="AC303" s="66"/>
      <c r="AD303" s="24" t="s">
        <v>104</v>
      </c>
      <c r="AE303" s="227" t="s">
        <v>2071</v>
      </c>
      <c r="AF303" s="227"/>
      <c r="AG303" s="23" t="s">
        <v>2072</v>
      </c>
      <c r="AH303" s="23"/>
      <c r="AI303" s="23"/>
      <c r="AJ303" s="23" t="s">
        <v>107</v>
      </c>
      <c r="AK303" s="23" t="s">
        <v>1748</v>
      </c>
      <c r="AL303" s="23">
        <v>1</v>
      </c>
      <c r="AM303" s="21" t="s">
        <v>108</v>
      </c>
      <c r="AN303" s="227" t="s">
        <v>2030</v>
      </c>
      <c r="AO303" s="231"/>
      <c r="AP303" s="24" t="s">
        <v>110</v>
      </c>
      <c r="AQ303" s="246">
        <v>0</v>
      </c>
      <c r="AR303" s="246">
        <v>0</v>
      </c>
      <c r="AS303" s="246">
        <v>0</v>
      </c>
      <c r="AT303" s="247">
        <v>1</v>
      </c>
      <c r="AU303" s="248"/>
      <c r="AV303" s="248"/>
      <c r="AW303" s="248"/>
      <c r="AX303" s="248"/>
      <c r="AY303" s="248"/>
      <c r="AZ303" s="248"/>
      <c r="BA303" s="248"/>
      <c r="BB303" s="248"/>
      <c r="BC303" s="248">
        <f t="shared" si="401"/>
        <v>0</v>
      </c>
      <c r="BD303" s="248">
        <f t="shared" si="380"/>
        <v>0</v>
      </c>
      <c r="BE303" s="47">
        <v>0</v>
      </c>
      <c r="BF303" s="47"/>
      <c r="BG303" s="47"/>
      <c r="BH303" s="47"/>
      <c r="BI303" s="47"/>
      <c r="BJ303" s="47"/>
      <c r="BK303" s="47"/>
      <c r="BL303" s="47"/>
      <c r="BM303" s="47">
        <f t="shared" si="402"/>
        <v>0</v>
      </c>
      <c r="BN303" s="47">
        <f t="shared" si="382"/>
        <v>0</v>
      </c>
      <c r="BO303" s="47">
        <v>0</v>
      </c>
      <c r="BP303" s="47"/>
      <c r="BQ303" s="47"/>
      <c r="BR303" s="47"/>
      <c r="BS303" s="47"/>
      <c r="BT303" s="47"/>
      <c r="BU303" s="47"/>
      <c r="BV303" s="47"/>
      <c r="BW303" s="47">
        <f t="shared" si="403"/>
        <v>0</v>
      </c>
      <c r="BX303" s="47">
        <f t="shared" si="384"/>
        <v>0</v>
      </c>
      <c r="BY303" s="47">
        <v>45000000</v>
      </c>
      <c r="BZ303" s="47"/>
      <c r="CA303" s="47"/>
      <c r="CB303" s="47"/>
      <c r="CC303" s="47"/>
      <c r="CD303" s="47"/>
      <c r="CE303" s="47"/>
      <c r="CF303" s="47"/>
      <c r="CG303" s="47">
        <f t="shared" si="404"/>
        <v>45000000</v>
      </c>
      <c r="CH303" s="47">
        <f t="shared" si="386"/>
        <v>45000000</v>
      </c>
      <c r="CI303" s="47">
        <f t="shared" si="405"/>
        <v>45000000</v>
      </c>
      <c r="CJ303" s="47">
        <f t="shared" si="387"/>
        <v>45000000</v>
      </c>
    </row>
    <row r="304" spans="1:88" s="48" customFormat="1" ht="67.5" customHeight="1" x14ac:dyDescent="0.25">
      <c r="A304" s="30" t="s">
        <v>2073</v>
      </c>
      <c r="B304" s="19" t="s">
        <v>115</v>
      </c>
      <c r="C304" s="20" t="s">
        <v>116</v>
      </c>
      <c r="D304" s="19" t="s">
        <v>117</v>
      </c>
      <c r="E304" s="30" t="s">
        <v>118</v>
      </c>
      <c r="F304" s="23" t="s">
        <v>119</v>
      </c>
      <c r="G304" s="45" t="s">
        <v>2016</v>
      </c>
      <c r="H304" s="45" t="s">
        <v>2017</v>
      </c>
      <c r="I304" s="45" t="s">
        <v>2074</v>
      </c>
      <c r="J304" s="45" t="s">
        <v>2019</v>
      </c>
      <c r="K304" s="23">
        <v>45.3</v>
      </c>
      <c r="L304" s="24" t="s">
        <v>229</v>
      </c>
      <c r="M304" s="23">
        <v>48</v>
      </c>
      <c r="N304" s="23">
        <v>41</v>
      </c>
      <c r="O304" s="23" t="s">
        <v>2020</v>
      </c>
      <c r="P304" s="23">
        <v>33</v>
      </c>
      <c r="Q304" s="23" t="s">
        <v>2021</v>
      </c>
      <c r="R304" s="23">
        <v>4101</v>
      </c>
      <c r="S304" s="23" t="s">
        <v>2022</v>
      </c>
      <c r="T304" s="21" t="s">
        <v>2075</v>
      </c>
      <c r="U304" s="23" t="s">
        <v>2076</v>
      </c>
      <c r="V304" s="23" t="s">
        <v>2076</v>
      </c>
      <c r="W304" s="23" t="s">
        <v>2077</v>
      </c>
      <c r="X304" s="23" t="s">
        <v>2078</v>
      </c>
      <c r="Y304" s="23" t="s">
        <v>1589</v>
      </c>
      <c r="Z304" s="24" t="s">
        <v>2079</v>
      </c>
      <c r="AA304" s="23" t="s">
        <v>2080</v>
      </c>
      <c r="AB304" s="23" t="s">
        <v>2080</v>
      </c>
      <c r="AC304" s="66"/>
      <c r="AD304" s="24" t="s">
        <v>104</v>
      </c>
      <c r="AE304" s="227" t="s">
        <v>2081</v>
      </c>
      <c r="AF304" s="227"/>
      <c r="AG304" s="23" t="s">
        <v>2082</v>
      </c>
      <c r="AH304" s="23"/>
      <c r="AI304" s="23"/>
      <c r="AJ304" s="23" t="s">
        <v>107</v>
      </c>
      <c r="AK304" s="23" t="s">
        <v>1748</v>
      </c>
      <c r="AL304" s="23">
        <v>80</v>
      </c>
      <c r="AM304" s="21" t="s">
        <v>108</v>
      </c>
      <c r="AN304" s="227" t="s">
        <v>2030</v>
      </c>
      <c r="AO304" s="231"/>
      <c r="AP304" s="24" t="s">
        <v>110</v>
      </c>
      <c r="AQ304" s="246">
        <v>20</v>
      </c>
      <c r="AR304" s="246">
        <v>20</v>
      </c>
      <c r="AS304" s="246">
        <v>20</v>
      </c>
      <c r="AT304" s="247">
        <v>20</v>
      </c>
      <c r="AU304" s="248">
        <v>372000000</v>
      </c>
      <c r="AV304" s="248"/>
      <c r="AW304" s="248"/>
      <c r="AX304" s="248"/>
      <c r="AY304" s="248"/>
      <c r="AZ304" s="248"/>
      <c r="BA304" s="248"/>
      <c r="BB304" s="248"/>
      <c r="BC304" s="248">
        <f t="shared" si="401"/>
        <v>372000000</v>
      </c>
      <c r="BD304" s="248">
        <f t="shared" si="380"/>
        <v>372000000</v>
      </c>
      <c r="BE304" s="47">
        <v>200000000</v>
      </c>
      <c r="BF304" s="47"/>
      <c r="BG304" s="47"/>
      <c r="BH304" s="47"/>
      <c r="BI304" s="47"/>
      <c r="BJ304" s="47"/>
      <c r="BK304" s="47"/>
      <c r="BL304" s="47"/>
      <c r="BM304" s="47">
        <f t="shared" si="402"/>
        <v>200000000</v>
      </c>
      <c r="BN304" s="47">
        <f t="shared" si="382"/>
        <v>200000000</v>
      </c>
      <c r="BO304" s="47">
        <v>195000000</v>
      </c>
      <c r="BP304" s="47"/>
      <c r="BQ304" s="47"/>
      <c r="BR304" s="47"/>
      <c r="BS304" s="47"/>
      <c r="BT304" s="47"/>
      <c r="BU304" s="47"/>
      <c r="BV304" s="47"/>
      <c r="BW304" s="47">
        <f t="shared" si="403"/>
        <v>195000000</v>
      </c>
      <c r="BX304" s="47">
        <f t="shared" si="384"/>
        <v>195000000</v>
      </c>
      <c r="BY304" s="47">
        <v>150000000</v>
      </c>
      <c r="BZ304" s="47"/>
      <c r="CA304" s="47"/>
      <c r="CB304" s="47"/>
      <c r="CC304" s="47"/>
      <c r="CD304" s="47"/>
      <c r="CE304" s="47"/>
      <c r="CF304" s="47"/>
      <c r="CG304" s="47">
        <f t="shared" si="404"/>
        <v>150000000</v>
      </c>
      <c r="CH304" s="47">
        <f t="shared" si="386"/>
        <v>150000000</v>
      </c>
      <c r="CI304" s="47">
        <f t="shared" si="405"/>
        <v>917000000</v>
      </c>
      <c r="CJ304" s="47">
        <f t="shared" si="387"/>
        <v>917000000</v>
      </c>
    </row>
    <row r="305" spans="1:88" s="48" customFormat="1" ht="67.5" customHeight="1" x14ac:dyDescent="0.25">
      <c r="A305" s="30" t="s">
        <v>2083</v>
      </c>
      <c r="B305" s="19" t="s">
        <v>115</v>
      </c>
      <c r="C305" s="20" t="s">
        <v>116</v>
      </c>
      <c r="D305" s="19" t="s">
        <v>117</v>
      </c>
      <c r="E305" s="30" t="s">
        <v>118</v>
      </c>
      <c r="F305" s="23" t="s">
        <v>119</v>
      </c>
      <c r="G305" s="45" t="s">
        <v>2016</v>
      </c>
      <c r="H305" s="45" t="s">
        <v>2017</v>
      </c>
      <c r="I305" s="45" t="s">
        <v>2074</v>
      </c>
      <c r="J305" s="45" t="s">
        <v>2019</v>
      </c>
      <c r="K305" s="23">
        <v>45.3</v>
      </c>
      <c r="L305" s="24" t="s">
        <v>229</v>
      </c>
      <c r="M305" s="23">
        <v>48</v>
      </c>
      <c r="N305" s="23">
        <v>41</v>
      </c>
      <c r="O305" s="23" t="s">
        <v>2020</v>
      </c>
      <c r="P305" s="23">
        <v>33</v>
      </c>
      <c r="Q305" s="23" t="s">
        <v>2021</v>
      </c>
      <c r="R305" s="23">
        <v>4101</v>
      </c>
      <c r="S305" s="23" t="s">
        <v>2022</v>
      </c>
      <c r="T305" s="21" t="s">
        <v>2084</v>
      </c>
      <c r="U305" s="23">
        <v>4101076</v>
      </c>
      <c r="V305" s="23">
        <v>4101076</v>
      </c>
      <c r="W305" s="23" t="s">
        <v>2085</v>
      </c>
      <c r="X305" s="23" t="s">
        <v>2086</v>
      </c>
      <c r="Y305" s="23" t="s">
        <v>1589</v>
      </c>
      <c r="Z305" s="24" t="s">
        <v>2087</v>
      </c>
      <c r="AA305" s="23">
        <v>410107601</v>
      </c>
      <c r="AB305" s="23">
        <v>410107601</v>
      </c>
      <c r="AC305" s="66"/>
      <c r="AD305" s="24" t="s">
        <v>104</v>
      </c>
      <c r="AE305" s="227" t="s">
        <v>2088</v>
      </c>
      <c r="AF305" s="227"/>
      <c r="AG305" s="23" t="s">
        <v>2089</v>
      </c>
      <c r="AH305" s="23"/>
      <c r="AI305" s="23"/>
      <c r="AJ305" s="23" t="s">
        <v>107</v>
      </c>
      <c r="AK305" s="23" t="s">
        <v>1748</v>
      </c>
      <c r="AL305" s="23">
        <v>300</v>
      </c>
      <c r="AM305" s="21" t="s">
        <v>108</v>
      </c>
      <c r="AN305" s="227" t="s">
        <v>2030</v>
      </c>
      <c r="AO305" s="231"/>
      <c r="AP305" s="24" t="s">
        <v>110</v>
      </c>
      <c r="AQ305" s="246">
        <v>0</v>
      </c>
      <c r="AR305" s="246">
        <v>0</v>
      </c>
      <c r="AS305" s="246">
        <v>0</v>
      </c>
      <c r="AT305" s="247">
        <v>300</v>
      </c>
      <c r="AU305" s="248"/>
      <c r="AV305" s="248"/>
      <c r="AW305" s="248"/>
      <c r="AX305" s="248"/>
      <c r="AY305" s="248"/>
      <c r="AZ305" s="248"/>
      <c r="BA305" s="248"/>
      <c r="BB305" s="248"/>
      <c r="BC305" s="248">
        <f t="shared" si="401"/>
        <v>0</v>
      </c>
      <c r="BD305" s="248">
        <f t="shared" si="380"/>
        <v>0</v>
      </c>
      <c r="BE305" s="47">
        <v>0</v>
      </c>
      <c r="BF305" s="47"/>
      <c r="BG305" s="47"/>
      <c r="BH305" s="47"/>
      <c r="BI305" s="47"/>
      <c r="BJ305" s="47"/>
      <c r="BK305" s="47"/>
      <c r="BL305" s="47"/>
      <c r="BM305" s="47">
        <f t="shared" si="402"/>
        <v>0</v>
      </c>
      <c r="BN305" s="47">
        <f t="shared" si="382"/>
        <v>0</v>
      </c>
      <c r="BO305" s="47">
        <v>0</v>
      </c>
      <c r="BP305" s="47"/>
      <c r="BQ305" s="47"/>
      <c r="BR305" s="47"/>
      <c r="BS305" s="47"/>
      <c r="BT305" s="47"/>
      <c r="BU305" s="47"/>
      <c r="BV305" s="47"/>
      <c r="BW305" s="47">
        <f t="shared" si="403"/>
        <v>0</v>
      </c>
      <c r="BX305" s="47">
        <f t="shared" si="384"/>
        <v>0</v>
      </c>
      <c r="BY305" s="47">
        <v>50000000</v>
      </c>
      <c r="BZ305" s="47"/>
      <c r="CA305" s="47"/>
      <c r="CB305" s="47"/>
      <c r="CC305" s="47"/>
      <c r="CD305" s="47"/>
      <c r="CE305" s="47"/>
      <c r="CF305" s="47"/>
      <c r="CG305" s="47">
        <f t="shared" si="404"/>
        <v>50000000</v>
      </c>
      <c r="CH305" s="47">
        <f t="shared" si="386"/>
        <v>50000000</v>
      </c>
      <c r="CI305" s="47">
        <f t="shared" si="405"/>
        <v>50000000</v>
      </c>
      <c r="CJ305" s="47">
        <f t="shared" si="387"/>
        <v>50000000</v>
      </c>
    </row>
    <row r="306" spans="1:88" s="48" customFormat="1" ht="67.5" customHeight="1" x14ac:dyDescent="0.25">
      <c r="A306" s="30" t="s">
        <v>2090</v>
      </c>
      <c r="B306" s="19" t="s">
        <v>115</v>
      </c>
      <c r="C306" s="20" t="s">
        <v>116</v>
      </c>
      <c r="D306" s="19" t="s">
        <v>117</v>
      </c>
      <c r="E306" s="30" t="s">
        <v>118</v>
      </c>
      <c r="F306" s="23" t="s">
        <v>119</v>
      </c>
      <c r="G306" s="45" t="s">
        <v>2016</v>
      </c>
      <c r="H306" s="45" t="s">
        <v>2017</v>
      </c>
      <c r="I306" s="45" t="s">
        <v>2074</v>
      </c>
      <c r="J306" s="45" t="s">
        <v>2019</v>
      </c>
      <c r="K306" s="23">
        <v>45.3</v>
      </c>
      <c r="L306" s="24" t="s">
        <v>229</v>
      </c>
      <c r="M306" s="23">
        <v>48</v>
      </c>
      <c r="N306" s="23">
        <v>41</v>
      </c>
      <c r="O306" s="23" t="s">
        <v>2020</v>
      </c>
      <c r="P306" s="23">
        <v>33</v>
      </c>
      <c r="Q306" s="23" t="s">
        <v>2021</v>
      </c>
      <c r="R306" s="23">
        <v>4101</v>
      </c>
      <c r="S306" s="23" t="s">
        <v>2022</v>
      </c>
      <c r="T306" s="21" t="s">
        <v>2091</v>
      </c>
      <c r="U306" s="23" t="s">
        <v>2092</v>
      </c>
      <c r="V306" s="23" t="s">
        <v>2092</v>
      </c>
      <c r="W306" s="23" t="s">
        <v>2093</v>
      </c>
      <c r="X306" s="23" t="s">
        <v>2094</v>
      </c>
      <c r="Y306" s="23" t="s">
        <v>1973</v>
      </c>
      <c r="Z306" s="24" t="s">
        <v>2095</v>
      </c>
      <c r="AA306" s="23">
        <v>410109702</v>
      </c>
      <c r="AB306" s="23">
        <v>410109702</v>
      </c>
      <c r="AC306" s="66"/>
      <c r="AD306" s="24" t="s">
        <v>104</v>
      </c>
      <c r="AE306" s="227" t="s">
        <v>2096</v>
      </c>
      <c r="AF306" s="227"/>
      <c r="AG306" s="23" t="s">
        <v>2097</v>
      </c>
      <c r="AH306" s="23"/>
      <c r="AI306" s="23"/>
      <c r="AJ306" s="23" t="s">
        <v>107</v>
      </c>
      <c r="AK306" s="23" t="s">
        <v>1748</v>
      </c>
      <c r="AL306" s="23">
        <v>3</v>
      </c>
      <c r="AM306" s="21" t="s">
        <v>108</v>
      </c>
      <c r="AN306" s="227" t="s">
        <v>2030</v>
      </c>
      <c r="AO306" s="231"/>
      <c r="AP306" s="24" t="s">
        <v>110</v>
      </c>
      <c r="AQ306" s="246">
        <v>0</v>
      </c>
      <c r="AR306" s="246">
        <v>1</v>
      </c>
      <c r="AS306" s="246">
        <v>1</v>
      </c>
      <c r="AT306" s="247">
        <v>1</v>
      </c>
      <c r="AU306" s="248"/>
      <c r="AV306" s="248"/>
      <c r="AW306" s="248"/>
      <c r="AX306" s="248"/>
      <c r="AY306" s="248"/>
      <c r="AZ306" s="248"/>
      <c r="BA306" s="248"/>
      <c r="BB306" s="248"/>
      <c r="BC306" s="248">
        <f t="shared" si="401"/>
        <v>0</v>
      </c>
      <c r="BD306" s="248">
        <f t="shared" si="380"/>
        <v>0</v>
      </c>
      <c r="BE306" s="47">
        <v>37960000</v>
      </c>
      <c r="BF306" s="47"/>
      <c r="BG306" s="47"/>
      <c r="BH306" s="47"/>
      <c r="BI306" s="47"/>
      <c r="BJ306" s="47"/>
      <c r="BK306" s="47"/>
      <c r="BL306" s="47"/>
      <c r="BM306" s="47">
        <f t="shared" si="402"/>
        <v>37960000</v>
      </c>
      <c r="BN306" s="47">
        <f t="shared" si="382"/>
        <v>37960000</v>
      </c>
      <c r="BO306" s="47">
        <v>50000000</v>
      </c>
      <c r="BP306" s="47"/>
      <c r="BQ306" s="47"/>
      <c r="BR306" s="47"/>
      <c r="BS306" s="47"/>
      <c r="BT306" s="47"/>
      <c r="BU306" s="47"/>
      <c r="BV306" s="47"/>
      <c r="BW306" s="47">
        <f t="shared" si="403"/>
        <v>50000000</v>
      </c>
      <c r="BX306" s="47">
        <f t="shared" si="384"/>
        <v>50000000</v>
      </c>
      <c r="BY306" s="47">
        <v>50000000</v>
      </c>
      <c r="BZ306" s="47"/>
      <c r="CA306" s="47"/>
      <c r="CB306" s="47"/>
      <c r="CC306" s="47"/>
      <c r="CD306" s="47"/>
      <c r="CE306" s="47"/>
      <c r="CF306" s="47"/>
      <c r="CG306" s="47">
        <f t="shared" si="404"/>
        <v>50000000</v>
      </c>
      <c r="CH306" s="47">
        <f t="shared" si="386"/>
        <v>50000000</v>
      </c>
      <c r="CI306" s="47">
        <f t="shared" si="405"/>
        <v>137960000</v>
      </c>
      <c r="CJ306" s="47">
        <f t="shared" si="387"/>
        <v>137960000</v>
      </c>
    </row>
    <row r="307" spans="1:88" s="48" customFormat="1" ht="67.5" customHeight="1" x14ac:dyDescent="0.25">
      <c r="A307" s="30" t="s">
        <v>2098</v>
      </c>
      <c r="B307" s="19" t="s">
        <v>115</v>
      </c>
      <c r="C307" s="20" t="s">
        <v>116</v>
      </c>
      <c r="D307" s="19" t="s">
        <v>117</v>
      </c>
      <c r="E307" s="30" t="s">
        <v>118</v>
      </c>
      <c r="F307" s="23" t="s">
        <v>119</v>
      </c>
      <c r="G307" s="45" t="s">
        <v>2016</v>
      </c>
      <c r="H307" s="45" t="s">
        <v>2017</v>
      </c>
      <c r="I307" s="45" t="s">
        <v>2074</v>
      </c>
      <c r="J307" s="45" t="s">
        <v>2019</v>
      </c>
      <c r="K307" s="23">
        <v>45.3</v>
      </c>
      <c r="L307" s="24" t="s">
        <v>229</v>
      </c>
      <c r="M307" s="23">
        <v>48</v>
      </c>
      <c r="N307" s="23">
        <v>41</v>
      </c>
      <c r="O307" s="23" t="s">
        <v>2020</v>
      </c>
      <c r="P307" s="23">
        <v>33</v>
      </c>
      <c r="Q307" s="23" t="s">
        <v>2021</v>
      </c>
      <c r="R307" s="23">
        <v>4101</v>
      </c>
      <c r="S307" s="23" t="s">
        <v>2022</v>
      </c>
      <c r="T307" s="21" t="s">
        <v>2099</v>
      </c>
      <c r="U307" s="23" t="s">
        <v>2100</v>
      </c>
      <c r="V307" s="23" t="s">
        <v>2100</v>
      </c>
      <c r="W307" s="23" t="s">
        <v>2101</v>
      </c>
      <c r="X307" s="23" t="s">
        <v>2102</v>
      </c>
      <c r="Y307" s="23" t="s">
        <v>1589</v>
      </c>
      <c r="Z307" s="24" t="s">
        <v>2103</v>
      </c>
      <c r="AA307" s="23" t="s">
        <v>2104</v>
      </c>
      <c r="AB307" s="23">
        <v>410107300</v>
      </c>
      <c r="AC307" s="66"/>
      <c r="AD307" s="24" t="s">
        <v>104</v>
      </c>
      <c r="AE307" s="227" t="s">
        <v>2105</v>
      </c>
      <c r="AF307" s="227"/>
      <c r="AG307" s="23" t="s">
        <v>2106</v>
      </c>
      <c r="AH307" s="23"/>
      <c r="AI307" s="23"/>
      <c r="AJ307" s="23" t="s">
        <v>107</v>
      </c>
      <c r="AK307" s="23" t="s">
        <v>1748</v>
      </c>
      <c r="AL307" s="23">
        <v>300</v>
      </c>
      <c r="AM307" s="21" t="s">
        <v>108</v>
      </c>
      <c r="AN307" s="227" t="s">
        <v>2030</v>
      </c>
      <c r="AO307" s="231"/>
      <c r="AP307" s="24" t="s">
        <v>110</v>
      </c>
      <c r="AQ307" s="246">
        <v>20</v>
      </c>
      <c r="AR307" s="246">
        <v>50</v>
      </c>
      <c r="AS307" s="246">
        <v>230</v>
      </c>
      <c r="AT307" s="247">
        <v>0</v>
      </c>
      <c r="AU307" s="248">
        <v>50000000</v>
      </c>
      <c r="AV307" s="248"/>
      <c r="AW307" s="248"/>
      <c r="AX307" s="248"/>
      <c r="AY307" s="248"/>
      <c r="AZ307" s="248"/>
      <c r="BA307" s="248"/>
      <c r="BB307" s="248"/>
      <c r="BC307" s="248">
        <f t="shared" si="401"/>
        <v>50000000</v>
      </c>
      <c r="BD307" s="248">
        <f t="shared" si="380"/>
        <v>50000000</v>
      </c>
      <c r="BE307" s="47">
        <v>15416208</v>
      </c>
      <c r="BF307" s="47"/>
      <c r="BG307" s="47"/>
      <c r="BH307" s="47"/>
      <c r="BI307" s="47"/>
      <c r="BJ307" s="47"/>
      <c r="BK307" s="47"/>
      <c r="BL307" s="47"/>
      <c r="BM307" s="47">
        <f t="shared" si="402"/>
        <v>15416208</v>
      </c>
      <c r="BN307" s="47">
        <f t="shared" si="382"/>
        <v>15416208</v>
      </c>
      <c r="BO307" s="47">
        <v>70914556</v>
      </c>
      <c r="BP307" s="47"/>
      <c r="BQ307" s="47"/>
      <c r="BR307" s="47"/>
      <c r="BS307" s="47"/>
      <c r="BT307" s="47"/>
      <c r="BU307" s="47"/>
      <c r="BV307" s="47"/>
      <c r="BW307" s="47">
        <f t="shared" si="403"/>
        <v>70914556</v>
      </c>
      <c r="BX307" s="47">
        <f t="shared" si="384"/>
        <v>70914556</v>
      </c>
      <c r="BY307" s="47">
        <v>0</v>
      </c>
      <c r="BZ307" s="47"/>
      <c r="CA307" s="47"/>
      <c r="CB307" s="47"/>
      <c r="CC307" s="47"/>
      <c r="CD307" s="47"/>
      <c r="CE307" s="47"/>
      <c r="CF307" s="47"/>
      <c r="CG307" s="47">
        <f t="shared" si="404"/>
        <v>0</v>
      </c>
      <c r="CH307" s="47">
        <f t="shared" si="386"/>
        <v>0</v>
      </c>
      <c r="CI307" s="47">
        <f t="shared" si="405"/>
        <v>136330764</v>
      </c>
      <c r="CJ307" s="47">
        <f t="shared" si="387"/>
        <v>136330764</v>
      </c>
    </row>
    <row r="308" spans="1:88" ht="67.5" customHeight="1" x14ac:dyDescent="0.25">
      <c r="A308" s="84"/>
      <c r="B308" s="85"/>
      <c r="C308" s="85"/>
      <c r="D308" s="85"/>
      <c r="E308" s="85"/>
      <c r="F308" s="85"/>
      <c r="G308" s="86"/>
      <c r="H308" s="86"/>
      <c r="I308" s="86"/>
      <c r="J308" s="86"/>
      <c r="K308" s="85"/>
      <c r="L308" s="84"/>
      <c r="M308" s="85"/>
      <c r="N308" s="85"/>
      <c r="O308" s="85"/>
      <c r="P308" s="85"/>
      <c r="Q308" s="85"/>
      <c r="R308" s="85"/>
      <c r="S308" s="85"/>
      <c r="T308" s="85"/>
      <c r="U308" s="85"/>
      <c r="V308" s="85"/>
      <c r="W308" s="85"/>
      <c r="X308" s="85"/>
      <c r="Y308" s="85"/>
      <c r="Z308" s="84"/>
      <c r="AA308" s="85"/>
      <c r="AB308" s="85"/>
      <c r="AC308" s="85"/>
      <c r="AD308" s="85"/>
      <c r="AE308" s="123"/>
      <c r="AF308" s="123"/>
      <c r="AG308" s="85"/>
      <c r="AH308" s="85"/>
      <c r="AI308" s="85"/>
      <c r="AJ308" s="85"/>
      <c r="AK308" s="85"/>
      <c r="AL308" s="85"/>
      <c r="AM308" s="85"/>
      <c r="AN308" s="123"/>
      <c r="AO308" s="124"/>
      <c r="AP308" s="249"/>
      <c r="AQ308" s="124"/>
      <c r="AR308" s="124"/>
      <c r="AS308" s="124"/>
      <c r="AT308" s="249"/>
      <c r="AU308" s="250"/>
      <c r="AV308" s="250"/>
      <c r="AW308" s="250"/>
      <c r="AX308" s="250"/>
      <c r="AY308" s="250"/>
      <c r="AZ308" s="250"/>
      <c r="BA308" s="250"/>
      <c r="BB308" s="250"/>
      <c r="BC308" s="250">
        <f t="shared" si="401"/>
        <v>0</v>
      </c>
      <c r="BD308" s="250">
        <f t="shared" si="380"/>
        <v>0</v>
      </c>
      <c r="BE308" s="87"/>
      <c r="BF308" s="87"/>
      <c r="BG308" s="87"/>
      <c r="BH308" s="87"/>
      <c r="BI308" s="87"/>
      <c r="BJ308" s="87"/>
      <c r="BK308" s="87"/>
      <c r="BL308" s="87"/>
      <c r="BM308" s="87">
        <f t="shared" si="402"/>
        <v>0</v>
      </c>
      <c r="BN308" s="87">
        <f t="shared" si="382"/>
        <v>0</v>
      </c>
      <c r="BO308" s="87"/>
      <c r="BP308" s="87"/>
      <c r="BQ308" s="87"/>
      <c r="BR308" s="87"/>
      <c r="BS308" s="87"/>
      <c r="BT308" s="87"/>
      <c r="BU308" s="87"/>
      <c r="BV308" s="87"/>
      <c r="BW308" s="87">
        <f t="shared" si="403"/>
        <v>0</v>
      </c>
      <c r="BX308" s="87">
        <f t="shared" si="384"/>
        <v>0</v>
      </c>
      <c r="BY308" s="87"/>
      <c r="BZ308" s="87"/>
      <c r="CA308" s="87"/>
      <c r="CB308" s="87"/>
      <c r="CC308" s="87"/>
      <c r="CD308" s="87"/>
      <c r="CE308" s="87"/>
      <c r="CF308" s="87"/>
      <c r="CG308" s="87">
        <f t="shared" si="404"/>
        <v>0</v>
      </c>
      <c r="CH308" s="87">
        <f t="shared" si="386"/>
        <v>0</v>
      </c>
      <c r="CI308" s="87">
        <f t="shared" si="405"/>
        <v>0</v>
      </c>
      <c r="CJ308" s="87">
        <f t="shared" si="387"/>
        <v>0</v>
      </c>
    </row>
    <row r="309" spans="1:88" ht="67.5" customHeight="1" x14ac:dyDescent="0.25">
      <c r="A309" s="52"/>
      <c r="B309" s="53"/>
      <c r="C309" s="54"/>
      <c r="D309" s="54"/>
      <c r="E309" s="54"/>
      <c r="F309" s="54"/>
      <c r="G309" s="196"/>
      <c r="H309" s="196"/>
      <c r="I309" s="196"/>
      <c r="J309" s="196"/>
      <c r="K309" s="54"/>
      <c r="L309" s="52"/>
      <c r="M309" s="54"/>
      <c r="N309" s="54"/>
      <c r="O309" s="54"/>
      <c r="P309" s="54"/>
      <c r="Q309" s="54"/>
      <c r="R309" s="54"/>
      <c r="S309" s="54"/>
      <c r="T309" s="54"/>
      <c r="U309" s="54"/>
      <c r="V309" s="54"/>
      <c r="W309" s="54"/>
      <c r="X309" s="54"/>
      <c r="Y309" s="54"/>
      <c r="Z309" s="52"/>
      <c r="AA309" s="54"/>
      <c r="AB309" s="54"/>
      <c r="AC309" s="54"/>
      <c r="AD309" s="54"/>
      <c r="AE309" s="197"/>
      <c r="AF309" s="197"/>
      <c r="AG309" s="54"/>
      <c r="AH309" s="54"/>
      <c r="AI309" s="54"/>
      <c r="AJ309" s="54"/>
      <c r="AK309" s="54"/>
      <c r="AL309" s="54"/>
      <c r="AM309" s="54"/>
      <c r="AN309" s="197"/>
      <c r="AO309" s="198"/>
      <c r="AP309" s="251"/>
      <c r="AQ309" s="198"/>
      <c r="AR309" s="198"/>
      <c r="AS309" s="198"/>
      <c r="AT309" s="251"/>
      <c r="AU309" s="252">
        <f t="shared" ref="AU309:BC310" si="406">AU310</f>
        <v>7641119159.8999996</v>
      </c>
      <c r="AV309" s="252">
        <f t="shared" si="406"/>
        <v>0</v>
      </c>
      <c r="AW309" s="252">
        <f t="shared" si="406"/>
        <v>0</v>
      </c>
      <c r="AX309" s="252">
        <f t="shared" si="406"/>
        <v>0</v>
      </c>
      <c r="AY309" s="252">
        <f t="shared" si="406"/>
        <v>0</v>
      </c>
      <c r="AZ309" s="252">
        <f t="shared" si="406"/>
        <v>0</v>
      </c>
      <c r="BA309" s="252">
        <f t="shared" si="406"/>
        <v>0</v>
      </c>
      <c r="BB309" s="252">
        <f t="shared" si="406"/>
        <v>0</v>
      </c>
      <c r="BC309" s="252">
        <f t="shared" si="406"/>
        <v>7641119159.8999996</v>
      </c>
      <c r="BD309" s="252">
        <f t="shared" si="380"/>
        <v>7641119159.8999996</v>
      </c>
      <c r="BE309" s="55">
        <f t="shared" ref="BE309:BM310" si="407">BE310</f>
        <v>2370684557.5900002</v>
      </c>
      <c r="BF309" s="55">
        <f t="shared" si="407"/>
        <v>0</v>
      </c>
      <c r="BG309" s="55">
        <f t="shared" si="407"/>
        <v>0</v>
      </c>
      <c r="BH309" s="55">
        <f t="shared" si="407"/>
        <v>0</v>
      </c>
      <c r="BI309" s="55">
        <f t="shared" si="407"/>
        <v>0</v>
      </c>
      <c r="BJ309" s="55">
        <f t="shared" si="407"/>
        <v>0</v>
      </c>
      <c r="BK309" s="55">
        <f t="shared" si="407"/>
        <v>0</v>
      </c>
      <c r="BL309" s="55">
        <f t="shared" si="407"/>
        <v>0</v>
      </c>
      <c r="BM309" s="55">
        <f t="shared" si="407"/>
        <v>2370684557.5900002</v>
      </c>
      <c r="BN309" s="55">
        <f t="shared" si="382"/>
        <v>2370684557.5900002</v>
      </c>
      <c r="BO309" s="55">
        <f t="shared" ref="BO309:BW310" si="408">BO310</f>
        <v>3169856532.9300003</v>
      </c>
      <c r="BP309" s="55">
        <f t="shared" si="408"/>
        <v>0</v>
      </c>
      <c r="BQ309" s="55">
        <f t="shared" si="408"/>
        <v>0</v>
      </c>
      <c r="BR309" s="55">
        <f t="shared" si="408"/>
        <v>0</v>
      </c>
      <c r="BS309" s="55">
        <f t="shared" si="408"/>
        <v>0</v>
      </c>
      <c r="BT309" s="55">
        <f t="shared" si="408"/>
        <v>0</v>
      </c>
      <c r="BU309" s="55">
        <f t="shared" si="408"/>
        <v>0</v>
      </c>
      <c r="BV309" s="55">
        <f t="shared" si="408"/>
        <v>0</v>
      </c>
      <c r="BW309" s="55">
        <f t="shared" si="408"/>
        <v>3169856532.9300003</v>
      </c>
      <c r="BX309" s="55">
        <f t="shared" si="384"/>
        <v>3169856532.9300003</v>
      </c>
      <c r="BY309" s="55">
        <f t="shared" ref="BY309:CG310" si="409">BY310</f>
        <v>2954557668.52</v>
      </c>
      <c r="BZ309" s="55">
        <f t="shared" si="409"/>
        <v>0</v>
      </c>
      <c r="CA309" s="55">
        <f t="shared" si="409"/>
        <v>0</v>
      </c>
      <c r="CB309" s="55">
        <f t="shared" si="409"/>
        <v>0</v>
      </c>
      <c r="CC309" s="55">
        <f t="shared" si="409"/>
        <v>0</v>
      </c>
      <c r="CD309" s="55">
        <f t="shared" si="409"/>
        <v>0</v>
      </c>
      <c r="CE309" s="55">
        <f t="shared" si="409"/>
        <v>0</v>
      </c>
      <c r="CF309" s="55">
        <f t="shared" si="409"/>
        <v>0</v>
      </c>
      <c r="CG309" s="55">
        <f t="shared" si="409"/>
        <v>3054557668.52</v>
      </c>
      <c r="CH309" s="55">
        <f t="shared" si="386"/>
        <v>3054557668.52</v>
      </c>
      <c r="CI309" s="55">
        <f>CI310</f>
        <v>16236217918.939999</v>
      </c>
      <c r="CJ309" s="55">
        <f t="shared" si="387"/>
        <v>16236217918.939999</v>
      </c>
    </row>
    <row r="310" spans="1:88" ht="67.5" customHeight="1" x14ac:dyDescent="0.25">
      <c r="A310" s="56"/>
      <c r="B310" s="57"/>
      <c r="C310" s="57"/>
      <c r="D310" s="58"/>
      <c r="E310" s="58"/>
      <c r="F310" s="57"/>
      <c r="G310" s="88"/>
      <c r="H310" s="88"/>
      <c r="I310" s="88"/>
      <c r="J310" s="88"/>
      <c r="K310" s="57"/>
      <c r="L310" s="56"/>
      <c r="M310" s="57"/>
      <c r="N310" s="57"/>
      <c r="O310" s="57"/>
      <c r="P310" s="57"/>
      <c r="Q310" s="57"/>
      <c r="R310" s="57"/>
      <c r="S310" s="57"/>
      <c r="T310" s="57"/>
      <c r="U310" s="57"/>
      <c r="V310" s="57"/>
      <c r="W310" s="57"/>
      <c r="X310" s="57"/>
      <c r="Y310" s="57"/>
      <c r="Z310" s="56"/>
      <c r="AA310" s="57"/>
      <c r="AB310" s="57"/>
      <c r="AC310" s="57"/>
      <c r="AD310" s="57"/>
      <c r="AE310" s="125"/>
      <c r="AF310" s="125"/>
      <c r="AG310" s="57"/>
      <c r="AH310" s="57"/>
      <c r="AI310" s="57"/>
      <c r="AJ310" s="57"/>
      <c r="AK310" s="57"/>
      <c r="AL310" s="57"/>
      <c r="AM310" s="57"/>
      <c r="AN310" s="125"/>
      <c r="AO310" s="126"/>
      <c r="AP310" s="253"/>
      <c r="AQ310" s="126"/>
      <c r="AR310" s="126"/>
      <c r="AS310" s="126"/>
      <c r="AT310" s="253"/>
      <c r="AU310" s="254">
        <f t="shared" si="406"/>
        <v>7641119159.8999996</v>
      </c>
      <c r="AV310" s="254">
        <f t="shared" si="406"/>
        <v>0</v>
      </c>
      <c r="AW310" s="254">
        <f t="shared" si="406"/>
        <v>0</v>
      </c>
      <c r="AX310" s="254">
        <f t="shared" si="406"/>
        <v>0</v>
      </c>
      <c r="AY310" s="254">
        <f t="shared" si="406"/>
        <v>0</v>
      </c>
      <c r="AZ310" s="254">
        <f t="shared" si="406"/>
        <v>0</v>
      </c>
      <c r="BA310" s="254">
        <f t="shared" si="406"/>
        <v>0</v>
      </c>
      <c r="BB310" s="254">
        <f t="shared" si="406"/>
        <v>0</v>
      </c>
      <c r="BC310" s="254">
        <f t="shared" si="406"/>
        <v>7641119159.8999996</v>
      </c>
      <c r="BD310" s="254">
        <f t="shared" si="380"/>
        <v>7641119159.8999996</v>
      </c>
      <c r="BE310" s="59">
        <f t="shared" si="407"/>
        <v>2370684557.5900002</v>
      </c>
      <c r="BF310" s="59">
        <f t="shared" si="407"/>
        <v>0</v>
      </c>
      <c r="BG310" s="59">
        <f t="shared" si="407"/>
        <v>0</v>
      </c>
      <c r="BH310" s="59">
        <f t="shared" si="407"/>
        <v>0</v>
      </c>
      <c r="BI310" s="59">
        <f t="shared" si="407"/>
        <v>0</v>
      </c>
      <c r="BJ310" s="59">
        <f t="shared" si="407"/>
        <v>0</v>
      </c>
      <c r="BK310" s="59">
        <f t="shared" si="407"/>
        <v>0</v>
      </c>
      <c r="BL310" s="59">
        <f t="shared" si="407"/>
        <v>0</v>
      </c>
      <c r="BM310" s="59">
        <f t="shared" si="407"/>
        <v>2370684557.5900002</v>
      </c>
      <c r="BN310" s="59">
        <f t="shared" si="382"/>
        <v>2370684557.5900002</v>
      </c>
      <c r="BO310" s="59">
        <f t="shared" si="408"/>
        <v>3169856532.9300003</v>
      </c>
      <c r="BP310" s="59">
        <f t="shared" si="408"/>
        <v>0</v>
      </c>
      <c r="BQ310" s="59">
        <f t="shared" si="408"/>
        <v>0</v>
      </c>
      <c r="BR310" s="59">
        <f t="shared" si="408"/>
        <v>0</v>
      </c>
      <c r="BS310" s="59">
        <f t="shared" si="408"/>
        <v>0</v>
      </c>
      <c r="BT310" s="59">
        <f t="shared" si="408"/>
        <v>0</v>
      </c>
      <c r="BU310" s="59">
        <f t="shared" si="408"/>
        <v>0</v>
      </c>
      <c r="BV310" s="59">
        <f t="shared" si="408"/>
        <v>0</v>
      </c>
      <c r="BW310" s="59">
        <f t="shared" si="408"/>
        <v>3169856532.9300003</v>
      </c>
      <c r="BX310" s="59">
        <f t="shared" si="384"/>
        <v>3169856532.9300003</v>
      </c>
      <c r="BY310" s="59">
        <f t="shared" si="409"/>
        <v>2954557668.52</v>
      </c>
      <c r="BZ310" s="59">
        <f t="shared" si="409"/>
        <v>0</v>
      </c>
      <c r="CA310" s="59">
        <f t="shared" si="409"/>
        <v>0</v>
      </c>
      <c r="CB310" s="59">
        <f t="shared" si="409"/>
        <v>0</v>
      </c>
      <c r="CC310" s="59">
        <f t="shared" si="409"/>
        <v>0</v>
      </c>
      <c r="CD310" s="59">
        <f t="shared" si="409"/>
        <v>0</v>
      </c>
      <c r="CE310" s="59">
        <f t="shared" si="409"/>
        <v>0</v>
      </c>
      <c r="CF310" s="59">
        <f t="shared" si="409"/>
        <v>0</v>
      </c>
      <c r="CG310" s="59">
        <f t="shared" si="409"/>
        <v>3054557668.52</v>
      </c>
      <c r="CH310" s="59">
        <f t="shared" si="386"/>
        <v>3054557668.52</v>
      </c>
      <c r="CI310" s="59">
        <f>CI311</f>
        <v>16236217918.939999</v>
      </c>
      <c r="CJ310" s="59">
        <f t="shared" si="387"/>
        <v>16236217918.939999</v>
      </c>
    </row>
    <row r="311" spans="1:88" ht="67.5" customHeight="1" x14ac:dyDescent="0.25">
      <c r="A311" s="89"/>
      <c r="B311" s="60"/>
      <c r="C311" s="60"/>
      <c r="D311" s="61"/>
      <c r="E311" s="61"/>
      <c r="F311" s="60"/>
      <c r="G311" s="90"/>
      <c r="H311" s="90"/>
      <c r="I311" s="90"/>
      <c r="J311" s="90"/>
      <c r="K311" s="60"/>
      <c r="L311" s="89"/>
      <c r="M311" s="60"/>
      <c r="N311" s="60">
        <v>45</v>
      </c>
      <c r="O311" s="60"/>
      <c r="P311" s="60"/>
      <c r="Q311" s="60"/>
      <c r="R311" s="60"/>
      <c r="S311" s="60"/>
      <c r="T311" s="60"/>
      <c r="U311" s="60"/>
      <c r="V311" s="60"/>
      <c r="W311" s="60"/>
      <c r="X311" s="60"/>
      <c r="Y311" s="60"/>
      <c r="Z311" s="89"/>
      <c r="AA311" s="60"/>
      <c r="AB311" s="60"/>
      <c r="AC311" s="60"/>
      <c r="AD311" s="60"/>
      <c r="AE311" s="127"/>
      <c r="AF311" s="127"/>
      <c r="AG311" s="60"/>
      <c r="AH311" s="60"/>
      <c r="AI311" s="60"/>
      <c r="AJ311" s="60"/>
      <c r="AK311" s="60"/>
      <c r="AL311" s="60"/>
      <c r="AM311" s="60"/>
      <c r="AN311" s="127"/>
      <c r="AO311" s="128"/>
      <c r="AP311" s="255"/>
      <c r="AQ311" s="128"/>
      <c r="AR311" s="128"/>
      <c r="AS311" s="128"/>
      <c r="AT311" s="255"/>
      <c r="AU311" s="256">
        <f t="shared" ref="AU311:BC311" si="410">AU312+AU330+AU344</f>
        <v>7641119159.8999996</v>
      </c>
      <c r="AV311" s="256">
        <f t="shared" si="410"/>
        <v>0</v>
      </c>
      <c r="AW311" s="256">
        <f t="shared" si="410"/>
        <v>0</v>
      </c>
      <c r="AX311" s="256">
        <f t="shared" si="410"/>
        <v>0</v>
      </c>
      <c r="AY311" s="256">
        <f t="shared" si="410"/>
        <v>0</v>
      </c>
      <c r="AZ311" s="256">
        <f t="shared" si="410"/>
        <v>0</v>
      </c>
      <c r="BA311" s="256">
        <f t="shared" si="410"/>
        <v>0</v>
      </c>
      <c r="BB311" s="256">
        <f t="shared" si="410"/>
        <v>0</v>
      </c>
      <c r="BC311" s="256">
        <f t="shared" si="410"/>
        <v>7641119159.8999996</v>
      </c>
      <c r="BD311" s="256">
        <f t="shared" si="380"/>
        <v>7641119159.8999996</v>
      </c>
      <c r="BE311" s="92">
        <f t="shared" ref="BE311:BM311" si="411">BE312+BE330+BE344</f>
        <v>2370684557.5900002</v>
      </c>
      <c r="BF311" s="92">
        <f t="shared" si="411"/>
        <v>0</v>
      </c>
      <c r="BG311" s="92">
        <f t="shared" si="411"/>
        <v>0</v>
      </c>
      <c r="BH311" s="92">
        <f t="shared" si="411"/>
        <v>0</v>
      </c>
      <c r="BI311" s="92">
        <f t="shared" si="411"/>
        <v>0</v>
      </c>
      <c r="BJ311" s="92">
        <f t="shared" si="411"/>
        <v>0</v>
      </c>
      <c r="BK311" s="92">
        <f t="shared" si="411"/>
        <v>0</v>
      </c>
      <c r="BL311" s="92">
        <f t="shared" si="411"/>
        <v>0</v>
      </c>
      <c r="BM311" s="92">
        <f t="shared" si="411"/>
        <v>2370684557.5900002</v>
      </c>
      <c r="BN311" s="92">
        <f t="shared" si="382"/>
        <v>2370684557.5900002</v>
      </c>
      <c r="BO311" s="92">
        <f t="shared" ref="BO311:BW311" si="412">BO312+BO330+BO344</f>
        <v>3169856532.9300003</v>
      </c>
      <c r="BP311" s="92">
        <f t="shared" si="412"/>
        <v>0</v>
      </c>
      <c r="BQ311" s="92">
        <f t="shared" si="412"/>
        <v>0</v>
      </c>
      <c r="BR311" s="92">
        <f t="shared" si="412"/>
        <v>0</v>
      </c>
      <c r="BS311" s="92">
        <f t="shared" si="412"/>
        <v>0</v>
      </c>
      <c r="BT311" s="92">
        <f t="shared" si="412"/>
        <v>0</v>
      </c>
      <c r="BU311" s="92">
        <f t="shared" si="412"/>
        <v>0</v>
      </c>
      <c r="BV311" s="92">
        <f t="shared" si="412"/>
        <v>0</v>
      </c>
      <c r="BW311" s="92">
        <f t="shared" si="412"/>
        <v>3169856532.9300003</v>
      </c>
      <c r="BX311" s="92">
        <f t="shared" si="384"/>
        <v>3169856532.9300003</v>
      </c>
      <c r="BY311" s="92">
        <f t="shared" ref="BY311:CG311" si="413">BY312+BY330+BY344</f>
        <v>2954557668.52</v>
      </c>
      <c r="BZ311" s="92">
        <f t="shared" si="413"/>
        <v>0</v>
      </c>
      <c r="CA311" s="92">
        <f t="shared" si="413"/>
        <v>0</v>
      </c>
      <c r="CB311" s="92">
        <f t="shared" si="413"/>
        <v>0</v>
      </c>
      <c r="CC311" s="92">
        <f t="shared" si="413"/>
        <v>0</v>
      </c>
      <c r="CD311" s="92">
        <f t="shared" si="413"/>
        <v>0</v>
      </c>
      <c r="CE311" s="92">
        <f t="shared" si="413"/>
        <v>0</v>
      </c>
      <c r="CF311" s="92">
        <f t="shared" si="413"/>
        <v>0</v>
      </c>
      <c r="CG311" s="92">
        <f t="shared" si="413"/>
        <v>3054557668.52</v>
      </c>
      <c r="CH311" s="92">
        <f t="shared" si="386"/>
        <v>3054557668.52</v>
      </c>
      <c r="CI311" s="92">
        <f>CI312+CI330+CI344</f>
        <v>16236217918.939999</v>
      </c>
      <c r="CJ311" s="92">
        <f t="shared" si="387"/>
        <v>16236217918.939999</v>
      </c>
    </row>
    <row r="312" spans="1:88" ht="67.5" customHeight="1" x14ac:dyDescent="0.25">
      <c r="A312" s="69"/>
      <c r="B312" s="70"/>
      <c r="C312" s="71"/>
      <c r="D312" s="119"/>
      <c r="E312" s="119"/>
      <c r="F312" s="75"/>
      <c r="G312" s="205"/>
      <c r="H312" s="205"/>
      <c r="I312" s="205"/>
      <c r="J312" s="205"/>
      <c r="K312" s="75"/>
      <c r="L312" s="74"/>
      <c r="M312" s="75"/>
      <c r="N312" s="75"/>
      <c r="O312" s="75"/>
      <c r="P312" s="75"/>
      <c r="Q312" s="75"/>
      <c r="R312" s="75">
        <v>4501</v>
      </c>
      <c r="S312" s="75"/>
      <c r="T312" s="75"/>
      <c r="U312" s="75"/>
      <c r="V312" s="75"/>
      <c r="W312" s="75"/>
      <c r="X312" s="75"/>
      <c r="Y312" s="75"/>
      <c r="Z312" s="83"/>
      <c r="AA312" s="75"/>
      <c r="AB312" s="75"/>
      <c r="AC312" s="75"/>
      <c r="AD312" s="75"/>
      <c r="AE312" s="236"/>
      <c r="AF312" s="236"/>
      <c r="AG312" s="75"/>
      <c r="AH312" s="75"/>
      <c r="AI312" s="75"/>
      <c r="AJ312" s="75"/>
      <c r="AK312" s="75"/>
      <c r="AL312" s="75"/>
      <c r="AM312" s="75"/>
      <c r="AN312" s="236"/>
      <c r="AO312" s="237"/>
      <c r="AP312" s="257"/>
      <c r="AQ312" s="237"/>
      <c r="AR312" s="237"/>
      <c r="AS312" s="237"/>
      <c r="AT312" s="257"/>
      <c r="AU312" s="258">
        <f t="shared" ref="AU312:BC312" si="414">SUM(AU313:AU329)</f>
        <v>7641119159.8999996</v>
      </c>
      <c r="AV312" s="258">
        <f t="shared" si="414"/>
        <v>0</v>
      </c>
      <c r="AW312" s="258">
        <f t="shared" si="414"/>
        <v>0</v>
      </c>
      <c r="AX312" s="258">
        <f t="shared" si="414"/>
        <v>0</v>
      </c>
      <c r="AY312" s="258">
        <f t="shared" si="414"/>
        <v>0</v>
      </c>
      <c r="AZ312" s="258">
        <f t="shared" si="414"/>
        <v>0</v>
      </c>
      <c r="BA312" s="258">
        <f t="shared" si="414"/>
        <v>0</v>
      </c>
      <c r="BB312" s="258">
        <f t="shared" si="414"/>
        <v>0</v>
      </c>
      <c r="BC312" s="258">
        <f t="shared" si="414"/>
        <v>7641119159.8999996</v>
      </c>
      <c r="BD312" s="258">
        <f t="shared" si="380"/>
        <v>7641119159.8999996</v>
      </c>
      <c r="BE312" s="217">
        <f t="shared" ref="BE312:BM312" si="415">SUM(BE313:BE329)</f>
        <v>2270684557.5900002</v>
      </c>
      <c r="BF312" s="217">
        <f t="shared" si="415"/>
        <v>0</v>
      </c>
      <c r="BG312" s="217">
        <f t="shared" si="415"/>
        <v>0</v>
      </c>
      <c r="BH312" s="217">
        <f t="shared" si="415"/>
        <v>0</v>
      </c>
      <c r="BI312" s="217">
        <f t="shared" si="415"/>
        <v>0</v>
      </c>
      <c r="BJ312" s="217">
        <f t="shared" si="415"/>
        <v>0</v>
      </c>
      <c r="BK312" s="217">
        <f t="shared" si="415"/>
        <v>0</v>
      </c>
      <c r="BL312" s="217">
        <f t="shared" si="415"/>
        <v>0</v>
      </c>
      <c r="BM312" s="217">
        <f t="shared" si="415"/>
        <v>2270684557.5900002</v>
      </c>
      <c r="BN312" s="217">
        <f t="shared" si="382"/>
        <v>2270684557.5900002</v>
      </c>
      <c r="BO312" s="217">
        <f t="shared" ref="BO312:BW312" si="416">SUM(BO313:BO329)</f>
        <v>2989856532.9300003</v>
      </c>
      <c r="BP312" s="217">
        <f t="shared" si="416"/>
        <v>0</v>
      </c>
      <c r="BQ312" s="217">
        <f t="shared" si="416"/>
        <v>0</v>
      </c>
      <c r="BR312" s="217">
        <f t="shared" si="416"/>
        <v>0</v>
      </c>
      <c r="BS312" s="217">
        <f t="shared" si="416"/>
        <v>0</v>
      </c>
      <c r="BT312" s="217">
        <f t="shared" si="416"/>
        <v>0</v>
      </c>
      <c r="BU312" s="217">
        <f t="shared" si="416"/>
        <v>0</v>
      </c>
      <c r="BV312" s="217">
        <f t="shared" si="416"/>
        <v>0</v>
      </c>
      <c r="BW312" s="217">
        <f t="shared" si="416"/>
        <v>2989856532.9300003</v>
      </c>
      <c r="BX312" s="217">
        <f t="shared" si="384"/>
        <v>2989856532.9300003</v>
      </c>
      <c r="BY312" s="217">
        <f t="shared" ref="BY312:CG312" si="417">SUM(BY313:BY329)</f>
        <v>2854557668.52</v>
      </c>
      <c r="BZ312" s="217">
        <f t="shared" si="417"/>
        <v>0</v>
      </c>
      <c r="CA312" s="217">
        <f t="shared" si="417"/>
        <v>0</v>
      </c>
      <c r="CB312" s="217">
        <f t="shared" si="417"/>
        <v>0</v>
      </c>
      <c r="CC312" s="217">
        <f t="shared" si="417"/>
        <v>0</v>
      </c>
      <c r="CD312" s="217">
        <f t="shared" si="417"/>
        <v>0</v>
      </c>
      <c r="CE312" s="217">
        <f t="shared" si="417"/>
        <v>0</v>
      </c>
      <c r="CF312" s="217">
        <f t="shared" si="417"/>
        <v>0</v>
      </c>
      <c r="CG312" s="217">
        <f t="shared" si="417"/>
        <v>2954557668.52</v>
      </c>
      <c r="CH312" s="217">
        <f t="shared" si="386"/>
        <v>2954557668.52</v>
      </c>
      <c r="CI312" s="217">
        <f>SUM(CI313:CI329)</f>
        <v>15856217918.939999</v>
      </c>
      <c r="CJ312" s="217">
        <f t="shared" si="387"/>
        <v>15856217918.939999</v>
      </c>
    </row>
    <row r="313" spans="1:88" s="48" customFormat="1" ht="67.5" customHeight="1" x14ac:dyDescent="0.25">
      <c r="A313" s="30" t="s">
        <v>2107</v>
      </c>
      <c r="B313" s="19" t="s">
        <v>247</v>
      </c>
      <c r="C313" s="20" t="s">
        <v>248</v>
      </c>
      <c r="D313" s="19" t="s">
        <v>111</v>
      </c>
      <c r="E313" s="19" t="s">
        <v>2108</v>
      </c>
      <c r="F313" s="23" t="s">
        <v>249</v>
      </c>
      <c r="G313" s="45" t="s">
        <v>250</v>
      </c>
      <c r="H313" s="45" t="s">
        <v>251</v>
      </c>
      <c r="I313" s="45" t="s">
        <v>252</v>
      </c>
      <c r="J313" s="45" t="s">
        <v>261</v>
      </c>
      <c r="K313" s="23">
        <v>49</v>
      </c>
      <c r="L313" s="24" t="s">
        <v>254</v>
      </c>
      <c r="M313" s="23">
        <v>46</v>
      </c>
      <c r="N313" s="23">
        <v>45</v>
      </c>
      <c r="O313" s="23" t="s">
        <v>255</v>
      </c>
      <c r="P313" s="23">
        <v>35</v>
      </c>
      <c r="Q313" s="23" t="s">
        <v>256</v>
      </c>
      <c r="R313" s="23">
        <v>4501</v>
      </c>
      <c r="S313" s="23" t="s">
        <v>257</v>
      </c>
      <c r="T313" s="21" t="s">
        <v>2109</v>
      </c>
      <c r="U313" s="23">
        <v>4501004</v>
      </c>
      <c r="V313" s="23">
        <v>4501004</v>
      </c>
      <c r="W313" s="23" t="s">
        <v>2110</v>
      </c>
      <c r="X313" s="23" t="s">
        <v>2111</v>
      </c>
      <c r="Y313" s="23" t="s">
        <v>1973</v>
      </c>
      <c r="Z313" s="24" t="s">
        <v>2112</v>
      </c>
      <c r="AA313" s="23">
        <v>450100400</v>
      </c>
      <c r="AB313" s="23">
        <v>450100400</v>
      </c>
      <c r="AC313" s="66"/>
      <c r="AD313" s="24" t="s">
        <v>104</v>
      </c>
      <c r="AE313" s="227" t="s">
        <v>2113</v>
      </c>
      <c r="AF313" s="227"/>
      <c r="AG313" s="23" t="s">
        <v>2114</v>
      </c>
      <c r="AH313" s="23"/>
      <c r="AI313" s="23"/>
      <c r="AJ313" s="23" t="s">
        <v>107</v>
      </c>
      <c r="AK313" s="23" t="s">
        <v>259</v>
      </c>
      <c r="AL313" s="23">
        <v>1</v>
      </c>
      <c r="AM313" s="21" t="s">
        <v>108</v>
      </c>
      <c r="AN313" s="227" t="s">
        <v>260</v>
      </c>
      <c r="AO313" s="231"/>
      <c r="AP313" s="24" t="s">
        <v>110</v>
      </c>
      <c r="AQ313" s="246">
        <v>0</v>
      </c>
      <c r="AR313" s="246">
        <v>0</v>
      </c>
      <c r="AS313" s="246">
        <v>1</v>
      </c>
      <c r="AT313" s="247">
        <v>0</v>
      </c>
      <c r="AU313" s="248"/>
      <c r="AV313" s="248"/>
      <c r="AW313" s="248"/>
      <c r="AX313" s="248"/>
      <c r="AY313" s="248"/>
      <c r="AZ313" s="248"/>
      <c r="BA313" s="248"/>
      <c r="BB313" s="248"/>
      <c r="BC313" s="248">
        <f t="shared" ref="BC313:BC324" si="418">SUM(AU313:BB313)</f>
        <v>0</v>
      </c>
      <c r="BD313" s="248">
        <f t="shared" si="380"/>
        <v>0</v>
      </c>
      <c r="BE313" s="47">
        <v>0</v>
      </c>
      <c r="BF313" s="47"/>
      <c r="BG313" s="47"/>
      <c r="BH313" s="47"/>
      <c r="BI313" s="47"/>
      <c r="BJ313" s="47"/>
      <c r="BK313" s="47"/>
      <c r="BL313" s="47"/>
      <c r="BM313" s="47">
        <f t="shared" ref="BM313:BM324" si="419">SUM(BE313:BL313)</f>
        <v>0</v>
      </c>
      <c r="BN313" s="47">
        <f t="shared" si="382"/>
        <v>0</v>
      </c>
      <c r="BO313" s="47">
        <v>30000000</v>
      </c>
      <c r="BP313" s="47"/>
      <c r="BQ313" s="47"/>
      <c r="BR313" s="47"/>
      <c r="BS313" s="47"/>
      <c r="BT313" s="47"/>
      <c r="BU313" s="47"/>
      <c r="BV313" s="47"/>
      <c r="BW313" s="47">
        <f t="shared" ref="BW313:BW324" si="420">SUM(BO313:BV313)</f>
        <v>30000000</v>
      </c>
      <c r="BX313" s="47">
        <f t="shared" si="384"/>
        <v>30000000</v>
      </c>
      <c r="BY313" s="47"/>
      <c r="BZ313" s="47"/>
      <c r="CA313" s="47"/>
      <c r="CB313" s="47"/>
      <c r="CC313" s="47"/>
      <c r="CD313" s="47"/>
      <c r="CE313" s="47"/>
      <c r="CF313" s="47"/>
      <c r="CG313" s="47">
        <f t="shared" ref="CG313:CG324" si="421">SUM(BY313:CF313)</f>
        <v>0</v>
      </c>
      <c r="CH313" s="47">
        <f t="shared" si="386"/>
        <v>0</v>
      </c>
      <c r="CI313" s="47">
        <f t="shared" ref="CI313:CI324" si="422">CG313+BW313+BM313+BC313</f>
        <v>30000000</v>
      </c>
      <c r="CJ313" s="47">
        <f t="shared" si="387"/>
        <v>30000000</v>
      </c>
    </row>
    <row r="314" spans="1:88" s="48" customFormat="1" ht="67.5" customHeight="1" x14ac:dyDescent="0.25">
      <c r="A314" s="30" t="s">
        <v>2115</v>
      </c>
      <c r="B314" s="19" t="s">
        <v>247</v>
      </c>
      <c r="C314" s="20" t="s">
        <v>248</v>
      </c>
      <c r="D314" s="19" t="s">
        <v>111</v>
      </c>
      <c r="E314" s="19" t="s">
        <v>2108</v>
      </c>
      <c r="F314" s="23" t="s">
        <v>249</v>
      </c>
      <c r="G314" s="45" t="s">
        <v>250</v>
      </c>
      <c r="H314" s="45" t="s">
        <v>251</v>
      </c>
      <c r="I314" s="45" t="s">
        <v>252</v>
      </c>
      <c r="J314" s="45" t="s">
        <v>2116</v>
      </c>
      <c r="K314" s="23">
        <v>63</v>
      </c>
      <c r="L314" s="24" t="s">
        <v>254</v>
      </c>
      <c r="M314" s="23">
        <v>61</v>
      </c>
      <c r="N314" s="23">
        <v>45</v>
      </c>
      <c r="O314" s="23" t="s">
        <v>255</v>
      </c>
      <c r="P314" s="23">
        <v>35</v>
      </c>
      <c r="Q314" s="23" t="s">
        <v>256</v>
      </c>
      <c r="R314" s="23">
        <v>4501</v>
      </c>
      <c r="S314" s="23" t="s">
        <v>257</v>
      </c>
      <c r="T314" s="21" t="s">
        <v>2117</v>
      </c>
      <c r="U314" s="23">
        <v>4501029</v>
      </c>
      <c r="V314" s="23">
        <v>4501029</v>
      </c>
      <c r="W314" s="23" t="s">
        <v>2118</v>
      </c>
      <c r="X314" s="23" t="s">
        <v>2119</v>
      </c>
      <c r="Y314" s="23" t="s">
        <v>2120</v>
      </c>
      <c r="Z314" s="24" t="s">
        <v>2121</v>
      </c>
      <c r="AA314" s="23">
        <v>450102900</v>
      </c>
      <c r="AB314" s="23">
        <v>450102900</v>
      </c>
      <c r="AC314" s="66"/>
      <c r="AD314" s="24" t="s">
        <v>104</v>
      </c>
      <c r="AE314" s="227" t="s">
        <v>2122</v>
      </c>
      <c r="AF314" s="227"/>
      <c r="AG314" s="23" t="s">
        <v>2123</v>
      </c>
      <c r="AH314" s="23"/>
      <c r="AI314" s="23"/>
      <c r="AJ314" s="23" t="s">
        <v>107</v>
      </c>
      <c r="AK314" s="23" t="s">
        <v>259</v>
      </c>
      <c r="AL314" s="23">
        <v>20</v>
      </c>
      <c r="AM314" s="21" t="s">
        <v>108</v>
      </c>
      <c r="AN314" s="227" t="s">
        <v>260</v>
      </c>
      <c r="AO314" s="231"/>
      <c r="AP314" s="24" t="s">
        <v>110</v>
      </c>
      <c r="AQ314" s="246">
        <v>5</v>
      </c>
      <c r="AR314" s="246">
        <v>5</v>
      </c>
      <c r="AS314" s="246">
        <v>5</v>
      </c>
      <c r="AT314" s="247">
        <v>5</v>
      </c>
      <c r="AU314" s="248">
        <v>5549815321.8999996</v>
      </c>
      <c r="AV314" s="248"/>
      <c r="AW314" s="248"/>
      <c r="AX314" s="248"/>
      <c r="AY314" s="248"/>
      <c r="AZ314" s="248"/>
      <c r="BA314" s="248"/>
      <c r="BB314" s="248"/>
      <c r="BC314" s="248">
        <f t="shared" si="418"/>
        <v>5549815321.8999996</v>
      </c>
      <c r="BD314" s="248">
        <f t="shared" si="380"/>
        <v>5549815321.8999996</v>
      </c>
      <c r="BE314" s="47">
        <v>1114000000</v>
      </c>
      <c r="BF314" s="47"/>
      <c r="BG314" s="47"/>
      <c r="BH314" s="47"/>
      <c r="BI314" s="47"/>
      <c r="BJ314" s="47"/>
      <c r="BK314" s="47"/>
      <c r="BL314" s="47"/>
      <c r="BM314" s="47">
        <f t="shared" si="419"/>
        <v>1114000000</v>
      </c>
      <c r="BN314" s="47">
        <f t="shared" si="382"/>
        <v>1114000000</v>
      </c>
      <c r="BO314" s="47">
        <v>1244000000</v>
      </c>
      <c r="BP314" s="47"/>
      <c r="BQ314" s="47"/>
      <c r="BR314" s="47"/>
      <c r="BS314" s="47"/>
      <c r="BT314" s="47"/>
      <c r="BU314" s="47"/>
      <c r="BV314" s="47"/>
      <c r="BW314" s="47">
        <f t="shared" si="420"/>
        <v>1244000000</v>
      </c>
      <c r="BX314" s="47">
        <f t="shared" si="384"/>
        <v>1244000000</v>
      </c>
      <c r="BY314" s="47">
        <v>1233000000</v>
      </c>
      <c r="BZ314" s="47"/>
      <c r="CA314" s="47"/>
      <c r="CB314" s="47"/>
      <c r="CC314" s="47"/>
      <c r="CD314" s="47"/>
      <c r="CE314" s="47"/>
      <c r="CF314" s="47"/>
      <c r="CG314" s="47">
        <f t="shared" si="421"/>
        <v>1233000000</v>
      </c>
      <c r="CH314" s="47">
        <f t="shared" si="386"/>
        <v>1233000000</v>
      </c>
      <c r="CI314" s="47">
        <f t="shared" si="422"/>
        <v>9140815321.8999996</v>
      </c>
      <c r="CJ314" s="47">
        <f t="shared" si="387"/>
        <v>9140815321.8999996</v>
      </c>
    </row>
    <row r="315" spans="1:88" s="48" customFormat="1" ht="67.5" customHeight="1" x14ac:dyDescent="0.25">
      <c r="A315" s="30" t="s">
        <v>2124</v>
      </c>
      <c r="B315" s="19" t="s">
        <v>247</v>
      </c>
      <c r="C315" s="20" t="s">
        <v>248</v>
      </c>
      <c r="D315" s="19" t="s">
        <v>111</v>
      </c>
      <c r="E315" s="19" t="s">
        <v>2108</v>
      </c>
      <c r="F315" s="23" t="s">
        <v>249</v>
      </c>
      <c r="G315" s="45" t="s">
        <v>250</v>
      </c>
      <c r="H315" s="45" t="s">
        <v>251</v>
      </c>
      <c r="I315" s="45" t="s">
        <v>252</v>
      </c>
      <c r="J315" s="45" t="s">
        <v>2116</v>
      </c>
      <c r="K315" s="23">
        <v>63</v>
      </c>
      <c r="L315" s="24" t="s">
        <v>254</v>
      </c>
      <c r="M315" s="23">
        <v>61</v>
      </c>
      <c r="N315" s="23">
        <v>45</v>
      </c>
      <c r="O315" s="23" t="s">
        <v>255</v>
      </c>
      <c r="P315" s="23">
        <v>35</v>
      </c>
      <c r="Q315" s="23" t="s">
        <v>256</v>
      </c>
      <c r="R315" s="23">
        <v>4501</v>
      </c>
      <c r="S315" s="23" t="s">
        <v>257</v>
      </c>
      <c r="T315" s="21" t="s">
        <v>2125</v>
      </c>
      <c r="U315" s="23">
        <v>4501042</v>
      </c>
      <c r="V315" s="23">
        <v>4501042</v>
      </c>
      <c r="W315" s="23" t="s">
        <v>2126</v>
      </c>
      <c r="X315" s="23" t="s">
        <v>2127</v>
      </c>
      <c r="Y315" s="23" t="s">
        <v>131</v>
      </c>
      <c r="Z315" s="24" t="s">
        <v>2128</v>
      </c>
      <c r="AA315" s="23">
        <v>450104200</v>
      </c>
      <c r="AB315" s="23">
        <v>450104200</v>
      </c>
      <c r="AC315" s="66"/>
      <c r="AD315" s="24" t="s">
        <v>104</v>
      </c>
      <c r="AE315" s="227" t="s">
        <v>2129</v>
      </c>
      <c r="AF315" s="227"/>
      <c r="AG315" s="23" t="s">
        <v>2130</v>
      </c>
      <c r="AH315" s="23"/>
      <c r="AI315" s="23"/>
      <c r="AJ315" s="23" t="s">
        <v>107</v>
      </c>
      <c r="AK315" s="23" t="s">
        <v>259</v>
      </c>
      <c r="AL315" s="23">
        <v>1</v>
      </c>
      <c r="AM315" s="21" t="s">
        <v>108</v>
      </c>
      <c r="AN315" s="227" t="s">
        <v>260</v>
      </c>
      <c r="AO315" s="231"/>
      <c r="AP315" s="24" t="s">
        <v>110</v>
      </c>
      <c r="AQ315" s="246">
        <v>0</v>
      </c>
      <c r="AR315" s="246">
        <v>0</v>
      </c>
      <c r="AS315" s="246">
        <v>1</v>
      </c>
      <c r="AT315" s="247">
        <v>0</v>
      </c>
      <c r="AU315" s="248"/>
      <c r="AV315" s="248"/>
      <c r="AW315" s="248"/>
      <c r="AX315" s="248"/>
      <c r="AY315" s="248"/>
      <c r="AZ315" s="248"/>
      <c r="BA315" s="248"/>
      <c r="BB315" s="248"/>
      <c r="BC315" s="248">
        <f t="shared" si="418"/>
        <v>0</v>
      </c>
      <c r="BD315" s="248">
        <f t="shared" si="380"/>
        <v>0</v>
      </c>
      <c r="BE315" s="47"/>
      <c r="BF315" s="47"/>
      <c r="BG315" s="47"/>
      <c r="BH315" s="47"/>
      <c r="BI315" s="47"/>
      <c r="BJ315" s="47"/>
      <c r="BK315" s="47"/>
      <c r="BL315" s="47"/>
      <c r="BM315" s="47">
        <f t="shared" si="419"/>
        <v>0</v>
      </c>
      <c r="BN315" s="47">
        <f t="shared" si="382"/>
        <v>0</v>
      </c>
      <c r="BO315" s="47">
        <v>200000000</v>
      </c>
      <c r="BP315" s="47"/>
      <c r="BQ315" s="47"/>
      <c r="BR315" s="47"/>
      <c r="BS315" s="47"/>
      <c r="BT315" s="47"/>
      <c r="BU315" s="47"/>
      <c r="BV315" s="47"/>
      <c r="BW315" s="47">
        <f t="shared" si="420"/>
        <v>200000000</v>
      </c>
      <c r="BX315" s="47">
        <f t="shared" si="384"/>
        <v>200000000</v>
      </c>
      <c r="BY315" s="47"/>
      <c r="BZ315" s="47"/>
      <c r="CA315" s="47"/>
      <c r="CB315" s="47"/>
      <c r="CC315" s="47"/>
      <c r="CD315" s="47"/>
      <c r="CE315" s="47"/>
      <c r="CF315" s="47"/>
      <c r="CG315" s="47">
        <f t="shared" si="421"/>
        <v>0</v>
      </c>
      <c r="CH315" s="47">
        <f t="shared" si="386"/>
        <v>0</v>
      </c>
      <c r="CI315" s="47">
        <f t="shared" si="422"/>
        <v>200000000</v>
      </c>
      <c r="CJ315" s="47">
        <f t="shared" si="387"/>
        <v>200000000</v>
      </c>
    </row>
    <row r="316" spans="1:88" s="48" customFormat="1" ht="67.5" customHeight="1" x14ac:dyDescent="0.25">
      <c r="A316" s="30" t="s">
        <v>2131</v>
      </c>
      <c r="B316" s="19" t="s">
        <v>247</v>
      </c>
      <c r="C316" s="20" t="s">
        <v>248</v>
      </c>
      <c r="D316" s="19" t="s">
        <v>111</v>
      </c>
      <c r="E316" s="19" t="s">
        <v>2108</v>
      </c>
      <c r="F316" s="23" t="s">
        <v>249</v>
      </c>
      <c r="G316" s="45" t="s">
        <v>250</v>
      </c>
      <c r="H316" s="45" t="s">
        <v>251</v>
      </c>
      <c r="I316" s="45" t="s">
        <v>252</v>
      </c>
      <c r="J316" s="45" t="s">
        <v>2116</v>
      </c>
      <c r="K316" s="23">
        <v>63</v>
      </c>
      <c r="L316" s="24" t="s">
        <v>254</v>
      </c>
      <c r="M316" s="23">
        <v>61</v>
      </c>
      <c r="N316" s="23">
        <v>45</v>
      </c>
      <c r="O316" s="23" t="s">
        <v>255</v>
      </c>
      <c r="P316" s="23">
        <v>35</v>
      </c>
      <c r="Q316" s="23" t="s">
        <v>256</v>
      </c>
      <c r="R316" s="23">
        <v>4501</v>
      </c>
      <c r="S316" s="23" t="s">
        <v>257</v>
      </c>
      <c r="T316" s="21" t="s">
        <v>2132</v>
      </c>
      <c r="U316" s="23">
        <v>4501029</v>
      </c>
      <c r="V316" s="23">
        <v>4501029</v>
      </c>
      <c r="W316" s="23" t="s">
        <v>2118</v>
      </c>
      <c r="X316" s="23" t="s">
        <v>2119</v>
      </c>
      <c r="Y316" s="23" t="s">
        <v>2120</v>
      </c>
      <c r="Z316" s="24" t="s">
        <v>2133</v>
      </c>
      <c r="AA316" s="23">
        <v>450102900</v>
      </c>
      <c r="AB316" s="23">
        <v>450102900</v>
      </c>
      <c r="AC316" s="66"/>
      <c r="AD316" s="24" t="s">
        <v>104</v>
      </c>
      <c r="AE316" s="227" t="s">
        <v>2134</v>
      </c>
      <c r="AF316" s="227"/>
      <c r="AG316" s="23" t="s">
        <v>2123</v>
      </c>
      <c r="AH316" s="23"/>
      <c r="AI316" s="23"/>
      <c r="AJ316" s="23" t="s">
        <v>107</v>
      </c>
      <c r="AK316" s="23" t="s">
        <v>259</v>
      </c>
      <c r="AL316" s="23">
        <v>2</v>
      </c>
      <c r="AM316" s="21" t="s">
        <v>108</v>
      </c>
      <c r="AN316" s="227" t="s">
        <v>260</v>
      </c>
      <c r="AO316" s="231"/>
      <c r="AP316" s="24" t="s">
        <v>110</v>
      </c>
      <c r="AQ316" s="246">
        <v>0</v>
      </c>
      <c r="AR316" s="246">
        <v>1</v>
      </c>
      <c r="AS316" s="246">
        <v>0</v>
      </c>
      <c r="AT316" s="247">
        <v>1</v>
      </c>
      <c r="AU316" s="248"/>
      <c r="AV316" s="248"/>
      <c r="AW316" s="248"/>
      <c r="AX316" s="248"/>
      <c r="AY316" s="248"/>
      <c r="AZ316" s="248"/>
      <c r="BA316" s="248"/>
      <c r="BB316" s="248"/>
      <c r="BC316" s="248">
        <f t="shared" si="418"/>
        <v>0</v>
      </c>
      <c r="BD316" s="248">
        <f t="shared" si="380"/>
        <v>0</v>
      </c>
      <c r="BE316" s="47">
        <v>200000000</v>
      </c>
      <c r="BF316" s="47"/>
      <c r="BG316" s="47"/>
      <c r="BH316" s="47"/>
      <c r="BI316" s="47"/>
      <c r="BJ316" s="47"/>
      <c r="BK316" s="47"/>
      <c r="BL316" s="47"/>
      <c r="BM316" s="47">
        <f t="shared" si="419"/>
        <v>200000000</v>
      </c>
      <c r="BN316" s="47">
        <f t="shared" si="382"/>
        <v>200000000</v>
      </c>
      <c r="BO316" s="47"/>
      <c r="BP316" s="47"/>
      <c r="BQ316" s="47"/>
      <c r="BR316" s="47"/>
      <c r="BS316" s="47"/>
      <c r="BT316" s="47"/>
      <c r="BU316" s="47"/>
      <c r="BV316" s="47"/>
      <c r="BW316" s="47">
        <f t="shared" si="420"/>
        <v>0</v>
      </c>
      <c r="BX316" s="47">
        <f t="shared" si="384"/>
        <v>0</v>
      </c>
      <c r="BY316" s="47">
        <v>200000000</v>
      </c>
      <c r="BZ316" s="47"/>
      <c r="CA316" s="47"/>
      <c r="CB316" s="47"/>
      <c r="CC316" s="47"/>
      <c r="CD316" s="47"/>
      <c r="CE316" s="47"/>
      <c r="CF316" s="47"/>
      <c r="CG316" s="47">
        <f t="shared" si="421"/>
        <v>200000000</v>
      </c>
      <c r="CH316" s="47">
        <f t="shared" si="386"/>
        <v>200000000</v>
      </c>
      <c r="CI316" s="47">
        <f t="shared" si="422"/>
        <v>400000000</v>
      </c>
      <c r="CJ316" s="47">
        <f t="shared" si="387"/>
        <v>400000000</v>
      </c>
    </row>
    <row r="317" spans="1:88" s="48" customFormat="1" ht="67.5" customHeight="1" x14ac:dyDescent="0.25">
      <c r="A317" s="30" t="s">
        <v>2135</v>
      </c>
      <c r="B317" s="19" t="s">
        <v>247</v>
      </c>
      <c r="C317" s="20" t="s">
        <v>248</v>
      </c>
      <c r="D317" s="19" t="s">
        <v>111</v>
      </c>
      <c r="E317" s="19" t="s">
        <v>2108</v>
      </c>
      <c r="F317" s="23" t="s">
        <v>249</v>
      </c>
      <c r="G317" s="45" t="s">
        <v>250</v>
      </c>
      <c r="H317" s="45" t="s">
        <v>251</v>
      </c>
      <c r="I317" s="45" t="s">
        <v>262</v>
      </c>
      <c r="J317" s="45" t="s">
        <v>253</v>
      </c>
      <c r="K317" s="23">
        <v>100</v>
      </c>
      <c r="L317" s="24" t="s">
        <v>254</v>
      </c>
      <c r="M317" s="23">
        <v>95</v>
      </c>
      <c r="N317" s="23">
        <v>45</v>
      </c>
      <c r="O317" s="23" t="s">
        <v>255</v>
      </c>
      <c r="P317" s="23">
        <v>35</v>
      </c>
      <c r="Q317" s="23" t="s">
        <v>256</v>
      </c>
      <c r="R317" s="23">
        <v>4501</v>
      </c>
      <c r="S317" s="23" t="s">
        <v>257</v>
      </c>
      <c r="T317" s="21" t="s">
        <v>2136</v>
      </c>
      <c r="U317" s="23">
        <v>4501004</v>
      </c>
      <c r="V317" s="23">
        <v>4501004</v>
      </c>
      <c r="W317" s="23" t="s">
        <v>2110</v>
      </c>
      <c r="X317" s="23" t="s">
        <v>2111</v>
      </c>
      <c r="Y317" s="23" t="s">
        <v>1973</v>
      </c>
      <c r="Z317" s="24" t="s">
        <v>2137</v>
      </c>
      <c r="AA317" s="23">
        <v>450100402</v>
      </c>
      <c r="AB317" s="23">
        <v>450100402</v>
      </c>
      <c r="AC317" s="66"/>
      <c r="AD317" s="24" t="s">
        <v>104</v>
      </c>
      <c r="AE317" s="227" t="s">
        <v>2138</v>
      </c>
      <c r="AF317" s="227"/>
      <c r="AG317" s="23" t="s">
        <v>2139</v>
      </c>
      <c r="AH317" s="23" t="s">
        <v>262</v>
      </c>
      <c r="AI317" s="23"/>
      <c r="AJ317" s="23" t="s">
        <v>107</v>
      </c>
      <c r="AK317" s="23" t="s">
        <v>259</v>
      </c>
      <c r="AL317" s="23">
        <v>8</v>
      </c>
      <c r="AM317" s="24" t="s">
        <v>108</v>
      </c>
      <c r="AN317" s="227" t="s">
        <v>260</v>
      </c>
      <c r="AO317" s="231"/>
      <c r="AP317" s="24" t="s">
        <v>110</v>
      </c>
      <c r="AQ317" s="246">
        <v>2</v>
      </c>
      <c r="AR317" s="246">
        <v>0</v>
      </c>
      <c r="AS317" s="246">
        <v>3</v>
      </c>
      <c r="AT317" s="247">
        <v>3</v>
      </c>
      <c r="AU317" s="248">
        <v>30000000</v>
      </c>
      <c r="AV317" s="248"/>
      <c r="AW317" s="248"/>
      <c r="AX317" s="248"/>
      <c r="AY317" s="248"/>
      <c r="AZ317" s="248"/>
      <c r="BA317" s="248"/>
      <c r="BB317" s="248"/>
      <c r="BC317" s="248">
        <f t="shared" si="418"/>
        <v>30000000</v>
      </c>
      <c r="BD317" s="248">
        <f t="shared" si="380"/>
        <v>30000000</v>
      </c>
      <c r="BE317" s="47">
        <v>0</v>
      </c>
      <c r="BF317" s="47"/>
      <c r="BG317" s="47"/>
      <c r="BH317" s="47"/>
      <c r="BI317" s="47"/>
      <c r="BJ317" s="47"/>
      <c r="BK317" s="47"/>
      <c r="BL317" s="47"/>
      <c r="BM317" s="47">
        <f t="shared" si="419"/>
        <v>0</v>
      </c>
      <c r="BN317" s="47">
        <f t="shared" si="382"/>
        <v>0</v>
      </c>
      <c r="BO317" s="47">
        <v>55000000</v>
      </c>
      <c r="BP317" s="47"/>
      <c r="BQ317" s="47"/>
      <c r="BR317" s="47"/>
      <c r="BS317" s="47"/>
      <c r="BT317" s="47"/>
      <c r="BU317" s="47"/>
      <c r="BV317" s="47"/>
      <c r="BW317" s="47">
        <f t="shared" si="420"/>
        <v>55000000</v>
      </c>
      <c r="BX317" s="47">
        <f t="shared" si="384"/>
        <v>55000000</v>
      </c>
      <c r="BY317" s="47">
        <v>55000000</v>
      </c>
      <c r="BZ317" s="47"/>
      <c r="CA317" s="47"/>
      <c r="CB317" s="47"/>
      <c r="CC317" s="47"/>
      <c r="CD317" s="47"/>
      <c r="CE317" s="47"/>
      <c r="CF317" s="47"/>
      <c r="CG317" s="47">
        <f t="shared" si="421"/>
        <v>55000000</v>
      </c>
      <c r="CH317" s="47">
        <f t="shared" si="386"/>
        <v>55000000</v>
      </c>
      <c r="CI317" s="47">
        <f t="shared" si="422"/>
        <v>140000000</v>
      </c>
      <c r="CJ317" s="47">
        <f t="shared" si="387"/>
        <v>140000000</v>
      </c>
    </row>
    <row r="318" spans="1:88" s="79" customFormat="1" ht="63" customHeight="1" x14ac:dyDescent="0.25">
      <c r="A318" s="30" t="s">
        <v>2140</v>
      </c>
      <c r="B318" s="19" t="s">
        <v>247</v>
      </c>
      <c r="C318" s="20" t="s">
        <v>248</v>
      </c>
      <c r="D318" s="19" t="s">
        <v>111</v>
      </c>
      <c r="E318" s="19" t="s">
        <v>2108</v>
      </c>
      <c r="F318" s="23" t="s">
        <v>249</v>
      </c>
      <c r="G318" s="45" t="s">
        <v>250</v>
      </c>
      <c r="H318" s="45" t="s">
        <v>251</v>
      </c>
      <c r="I318" s="45" t="s">
        <v>262</v>
      </c>
      <c r="J318" s="45" t="s">
        <v>2141</v>
      </c>
      <c r="K318" s="23">
        <v>25</v>
      </c>
      <c r="L318" s="24" t="s">
        <v>254</v>
      </c>
      <c r="M318" s="23">
        <v>22</v>
      </c>
      <c r="N318" s="23">
        <v>45</v>
      </c>
      <c r="O318" s="23" t="s">
        <v>255</v>
      </c>
      <c r="P318" s="23">
        <v>36</v>
      </c>
      <c r="Q318" s="23" t="s">
        <v>2142</v>
      </c>
      <c r="R318" s="23">
        <v>4502</v>
      </c>
      <c r="S318" s="23" t="s">
        <v>1952</v>
      </c>
      <c r="T318" s="21" t="s">
        <v>2143</v>
      </c>
      <c r="U318" s="23">
        <v>4502021</v>
      </c>
      <c r="V318" s="23">
        <v>4502021</v>
      </c>
      <c r="W318" s="23" t="s">
        <v>2144</v>
      </c>
      <c r="X318" s="23" t="s">
        <v>2145</v>
      </c>
      <c r="Y318" s="23" t="s">
        <v>184</v>
      </c>
      <c r="Z318" s="21" t="s">
        <v>2146</v>
      </c>
      <c r="AA318" s="23">
        <v>450202100</v>
      </c>
      <c r="AB318" s="23">
        <v>450202100</v>
      </c>
      <c r="AC318" s="66"/>
      <c r="AD318" s="24" t="s">
        <v>104</v>
      </c>
      <c r="AE318" s="227" t="s">
        <v>2147</v>
      </c>
      <c r="AF318" s="227"/>
      <c r="AG318" s="23" t="s">
        <v>2148</v>
      </c>
      <c r="AH318" s="23"/>
      <c r="AI318" s="23"/>
      <c r="AJ318" s="23" t="s">
        <v>107</v>
      </c>
      <c r="AK318" s="23" t="s">
        <v>259</v>
      </c>
      <c r="AL318" s="23">
        <v>2</v>
      </c>
      <c r="AM318" s="142" t="s">
        <v>108</v>
      </c>
      <c r="AN318" s="227" t="s">
        <v>260</v>
      </c>
      <c r="AO318" s="231"/>
      <c r="AP318" s="24" t="s">
        <v>110</v>
      </c>
      <c r="AQ318" s="246">
        <v>0</v>
      </c>
      <c r="AR318" s="246">
        <v>0</v>
      </c>
      <c r="AS318" s="246">
        <v>1</v>
      </c>
      <c r="AT318" s="247">
        <v>1</v>
      </c>
      <c r="AU318" s="248"/>
      <c r="AV318" s="248"/>
      <c r="AW318" s="248"/>
      <c r="AX318" s="248"/>
      <c r="AY318" s="248"/>
      <c r="AZ318" s="248"/>
      <c r="BA318" s="248"/>
      <c r="BB318" s="248"/>
      <c r="BC318" s="248">
        <f t="shared" si="418"/>
        <v>0</v>
      </c>
      <c r="BD318" s="248">
        <f t="shared" si="380"/>
        <v>0</v>
      </c>
      <c r="BE318" s="259"/>
      <c r="BF318" s="259"/>
      <c r="BG318" s="259"/>
      <c r="BH318" s="259"/>
      <c r="BI318" s="259"/>
      <c r="BJ318" s="259"/>
      <c r="BK318" s="259"/>
      <c r="BL318" s="259"/>
      <c r="BM318" s="259">
        <f t="shared" si="419"/>
        <v>0</v>
      </c>
      <c r="BN318" s="259">
        <f t="shared" si="382"/>
        <v>0</v>
      </c>
      <c r="BO318" s="259">
        <v>30000000</v>
      </c>
      <c r="BP318" s="259"/>
      <c r="BQ318" s="259"/>
      <c r="BR318" s="259"/>
      <c r="BS318" s="259"/>
      <c r="BT318" s="259"/>
      <c r="BU318" s="259"/>
      <c r="BV318" s="259"/>
      <c r="BW318" s="259">
        <f t="shared" si="420"/>
        <v>30000000</v>
      </c>
      <c r="BX318" s="259">
        <f t="shared" si="384"/>
        <v>30000000</v>
      </c>
      <c r="BY318" s="259">
        <v>30000000</v>
      </c>
      <c r="BZ318" s="259"/>
      <c r="CA318" s="259"/>
      <c r="CB318" s="259"/>
      <c r="CC318" s="259"/>
      <c r="CD318" s="259"/>
      <c r="CE318" s="259"/>
      <c r="CF318" s="259"/>
      <c r="CG318" s="259">
        <f t="shared" si="421"/>
        <v>30000000</v>
      </c>
      <c r="CH318" s="259">
        <f t="shared" si="386"/>
        <v>30000000</v>
      </c>
      <c r="CI318" s="259">
        <f t="shared" si="422"/>
        <v>60000000</v>
      </c>
      <c r="CJ318" s="259">
        <f t="shared" si="387"/>
        <v>60000000</v>
      </c>
    </row>
    <row r="319" spans="1:88" s="48" customFormat="1" ht="67.5" customHeight="1" x14ac:dyDescent="0.25">
      <c r="A319" s="30" t="s">
        <v>2149</v>
      </c>
      <c r="B319" s="19" t="s">
        <v>247</v>
      </c>
      <c r="C319" s="20" t="s">
        <v>248</v>
      </c>
      <c r="D319" s="19" t="s">
        <v>111</v>
      </c>
      <c r="E319" s="19" t="s">
        <v>2108</v>
      </c>
      <c r="F319" s="23" t="s">
        <v>249</v>
      </c>
      <c r="G319" s="45" t="s">
        <v>250</v>
      </c>
      <c r="H319" s="45" t="s">
        <v>251</v>
      </c>
      <c r="I319" s="45" t="s">
        <v>262</v>
      </c>
      <c r="J319" s="45" t="s">
        <v>2141</v>
      </c>
      <c r="K319" s="23">
        <v>25</v>
      </c>
      <c r="L319" s="24" t="s">
        <v>254</v>
      </c>
      <c r="M319" s="23">
        <v>22</v>
      </c>
      <c r="N319" s="23">
        <v>45</v>
      </c>
      <c r="O319" s="23" t="s">
        <v>255</v>
      </c>
      <c r="P319" s="23">
        <v>36</v>
      </c>
      <c r="Q319" s="23" t="s">
        <v>2142</v>
      </c>
      <c r="R319" s="23">
        <v>4502</v>
      </c>
      <c r="S319" s="23" t="s">
        <v>1952</v>
      </c>
      <c r="T319" s="21" t="s">
        <v>2150</v>
      </c>
      <c r="U319" s="23">
        <v>4502038</v>
      </c>
      <c r="V319" s="23">
        <v>4502038</v>
      </c>
      <c r="W319" s="23" t="s">
        <v>1850</v>
      </c>
      <c r="X319" s="23" t="s">
        <v>2151</v>
      </c>
      <c r="Y319" s="23" t="s">
        <v>486</v>
      </c>
      <c r="Z319" s="24" t="s">
        <v>2152</v>
      </c>
      <c r="AA319" s="23">
        <v>450203800</v>
      </c>
      <c r="AB319" s="23">
        <v>450203800</v>
      </c>
      <c r="AC319" s="66"/>
      <c r="AD319" s="24" t="s">
        <v>104</v>
      </c>
      <c r="AE319" s="227" t="s">
        <v>2153</v>
      </c>
      <c r="AF319" s="227"/>
      <c r="AG319" s="23" t="s">
        <v>1854</v>
      </c>
      <c r="AH319" s="23" t="s">
        <v>262</v>
      </c>
      <c r="AI319" s="23"/>
      <c r="AJ319" s="23" t="s">
        <v>107</v>
      </c>
      <c r="AK319" s="23" t="s">
        <v>259</v>
      </c>
      <c r="AL319" s="23">
        <v>3</v>
      </c>
      <c r="AM319" s="21" t="s">
        <v>108</v>
      </c>
      <c r="AN319" s="227" t="s">
        <v>260</v>
      </c>
      <c r="AO319" s="231"/>
      <c r="AP319" s="24" t="s">
        <v>110</v>
      </c>
      <c r="AQ319" s="260">
        <v>0</v>
      </c>
      <c r="AR319" s="246">
        <v>1</v>
      </c>
      <c r="AS319" s="246">
        <v>1</v>
      </c>
      <c r="AT319" s="247">
        <v>1</v>
      </c>
      <c r="AU319" s="248"/>
      <c r="AV319" s="248"/>
      <c r="AW319" s="248"/>
      <c r="AX319" s="248"/>
      <c r="AY319" s="248"/>
      <c r="AZ319" s="248"/>
      <c r="BA319" s="248"/>
      <c r="BB319" s="248"/>
      <c r="BC319" s="248">
        <f t="shared" si="418"/>
        <v>0</v>
      </c>
      <c r="BD319" s="248">
        <f t="shared" si="380"/>
        <v>0</v>
      </c>
      <c r="BE319" s="47">
        <v>103000000</v>
      </c>
      <c r="BF319" s="47"/>
      <c r="BG319" s="47"/>
      <c r="BH319" s="47"/>
      <c r="BI319" s="47"/>
      <c r="BJ319" s="47"/>
      <c r="BK319" s="47"/>
      <c r="BL319" s="47"/>
      <c r="BM319" s="47">
        <f t="shared" si="419"/>
        <v>103000000</v>
      </c>
      <c r="BN319" s="47">
        <f t="shared" si="382"/>
        <v>103000000</v>
      </c>
      <c r="BO319" s="47">
        <v>30000000</v>
      </c>
      <c r="BP319" s="47"/>
      <c r="BQ319" s="47"/>
      <c r="BR319" s="47"/>
      <c r="BS319" s="47"/>
      <c r="BT319" s="47"/>
      <c r="BU319" s="47"/>
      <c r="BV319" s="47"/>
      <c r="BW319" s="47">
        <f t="shared" si="420"/>
        <v>30000000</v>
      </c>
      <c r="BX319" s="47">
        <f t="shared" si="384"/>
        <v>30000000</v>
      </c>
      <c r="BY319" s="47">
        <v>30000000</v>
      </c>
      <c r="BZ319" s="47"/>
      <c r="CA319" s="47"/>
      <c r="CB319" s="47"/>
      <c r="CC319" s="47"/>
      <c r="CD319" s="47"/>
      <c r="CE319" s="47"/>
      <c r="CF319" s="47"/>
      <c r="CG319" s="47">
        <f t="shared" si="421"/>
        <v>30000000</v>
      </c>
      <c r="CH319" s="47">
        <f t="shared" si="386"/>
        <v>30000000</v>
      </c>
      <c r="CI319" s="47">
        <f t="shared" si="422"/>
        <v>163000000</v>
      </c>
      <c r="CJ319" s="47">
        <f t="shared" si="387"/>
        <v>163000000</v>
      </c>
    </row>
    <row r="320" spans="1:88" s="48" customFormat="1" ht="67.5" customHeight="1" x14ac:dyDescent="0.25">
      <c r="A320" s="30" t="s">
        <v>2154</v>
      </c>
      <c r="B320" s="19" t="s">
        <v>247</v>
      </c>
      <c r="C320" s="20" t="s">
        <v>248</v>
      </c>
      <c r="D320" s="19" t="s">
        <v>111</v>
      </c>
      <c r="E320" s="19" t="s">
        <v>2108</v>
      </c>
      <c r="F320" s="23" t="s">
        <v>249</v>
      </c>
      <c r="G320" s="45" t="s">
        <v>250</v>
      </c>
      <c r="H320" s="45" t="s">
        <v>251</v>
      </c>
      <c r="I320" s="45" t="s">
        <v>2155</v>
      </c>
      <c r="J320" s="45" t="s">
        <v>2141</v>
      </c>
      <c r="K320" s="23">
        <v>25</v>
      </c>
      <c r="L320" s="24" t="s">
        <v>254</v>
      </c>
      <c r="M320" s="23">
        <v>22</v>
      </c>
      <c r="N320" s="23">
        <v>45</v>
      </c>
      <c r="O320" s="23" t="s">
        <v>255</v>
      </c>
      <c r="P320" s="23">
        <v>35</v>
      </c>
      <c r="Q320" s="23" t="s">
        <v>256</v>
      </c>
      <c r="R320" s="23">
        <v>4501</v>
      </c>
      <c r="S320" s="23" t="s">
        <v>257</v>
      </c>
      <c r="T320" s="21" t="s">
        <v>2156</v>
      </c>
      <c r="U320" s="23">
        <v>4501056</v>
      </c>
      <c r="V320" s="23">
        <v>4501056</v>
      </c>
      <c r="W320" s="23" t="s">
        <v>2157</v>
      </c>
      <c r="X320" s="23" t="s">
        <v>2158</v>
      </c>
      <c r="Y320" s="23" t="s">
        <v>2159</v>
      </c>
      <c r="Z320" s="24" t="s">
        <v>2160</v>
      </c>
      <c r="AA320" s="23">
        <v>450105600</v>
      </c>
      <c r="AB320" s="23">
        <v>450105600</v>
      </c>
      <c r="AC320" s="66"/>
      <c r="AD320" s="24" t="s">
        <v>104</v>
      </c>
      <c r="AE320" s="227" t="s">
        <v>2161</v>
      </c>
      <c r="AF320" s="227"/>
      <c r="AG320" s="23" t="s">
        <v>2162</v>
      </c>
      <c r="AH320" s="23"/>
      <c r="AI320" s="23"/>
      <c r="AJ320" s="23" t="s">
        <v>107</v>
      </c>
      <c r="AK320" s="23" t="s">
        <v>259</v>
      </c>
      <c r="AL320" s="23">
        <v>15</v>
      </c>
      <c r="AM320" s="21" t="s">
        <v>108</v>
      </c>
      <c r="AN320" s="227" t="s">
        <v>260</v>
      </c>
      <c r="AO320" s="231"/>
      <c r="AP320" s="24" t="s">
        <v>110</v>
      </c>
      <c r="AQ320" s="246">
        <v>2</v>
      </c>
      <c r="AR320" s="246">
        <v>0</v>
      </c>
      <c r="AS320" s="246">
        <v>6</v>
      </c>
      <c r="AT320" s="247">
        <v>7</v>
      </c>
      <c r="AU320" s="248">
        <v>246000000</v>
      </c>
      <c r="AV320" s="248"/>
      <c r="AW320" s="248"/>
      <c r="AX320" s="248"/>
      <c r="AY320" s="248"/>
      <c r="AZ320" s="248"/>
      <c r="BA320" s="248"/>
      <c r="BB320" s="248"/>
      <c r="BC320" s="248">
        <f t="shared" si="418"/>
        <v>246000000</v>
      </c>
      <c r="BD320" s="248">
        <f t="shared" si="380"/>
        <v>246000000</v>
      </c>
      <c r="BE320" s="47">
        <v>0</v>
      </c>
      <c r="BF320" s="47"/>
      <c r="BG320" s="47"/>
      <c r="BH320" s="47"/>
      <c r="BI320" s="47"/>
      <c r="BJ320" s="47"/>
      <c r="BK320" s="47"/>
      <c r="BL320" s="47"/>
      <c r="BM320" s="47">
        <f t="shared" si="419"/>
        <v>0</v>
      </c>
      <c r="BN320" s="47">
        <f t="shared" si="382"/>
        <v>0</v>
      </c>
      <c r="BO320" s="47">
        <v>150000000</v>
      </c>
      <c r="BP320" s="47"/>
      <c r="BQ320" s="47"/>
      <c r="BR320" s="47"/>
      <c r="BS320" s="47"/>
      <c r="BT320" s="47"/>
      <c r="BU320" s="47"/>
      <c r="BV320" s="47"/>
      <c r="BW320" s="47">
        <f t="shared" si="420"/>
        <v>150000000</v>
      </c>
      <c r="BX320" s="47">
        <f t="shared" si="384"/>
        <v>150000000</v>
      </c>
      <c r="BY320" s="47">
        <v>150000000</v>
      </c>
      <c r="BZ320" s="47"/>
      <c r="CA320" s="47"/>
      <c r="CB320" s="47"/>
      <c r="CC320" s="47"/>
      <c r="CD320" s="47"/>
      <c r="CE320" s="47"/>
      <c r="CF320" s="47"/>
      <c r="CG320" s="47">
        <f t="shared" si="421"/>
        <v>150000000</v>
      </c>
      <c r="CH320" s="47">
        <f t="shared" si="386"/>
        <v>150000000</v>
      </c>
      <c r="CI320" s="47">
        <f t="shared" si="422"/>
        <v>546000000</v>
      </c>
      <c r="CJ320" s="47">
        <f t="shared" si="387"/>
        <v>546000000</v>
      </c>
    </row>
    <row r="321" spans="1:88" s="48" customFormat="1" ht="67.5" customHeight="1" x14ac:dyDescent="0.25">
      <c r="A321" s="30" t="s">
        <v>2163</v>
      </c>
      <c r="B321" s="19" t="s">
        <v>247</v>
      </c>
      <c r="C321" s="20" t="s">
        <v>248</v>
      </c>
      <c r="D321" s="19" t="s">
        <v>111</v>
      </c>
      <c r="E321" s="19" t="s">
        <v>2108</v>
      </c>
      <c r="F321" s="23" t="s">
        <v>249</v>
      </c>
      <c r="G321" s="45" t="s">
        <v>250</v>
      </c>
      <c r="H321" s="45" t="s">
        <v>251</v>
      </c>
      <c r="I321" s="45" t="s">
        <v>2155</v>
      </c>
      <c r="J321" s="45" t="s">
        <v>2164</v>
      </c>
      <c r="K321" s="23">
        <v>7</v>
      </c>
      <c r="L321" s="24" t="s">
        <v>254</v>
      </c>
      <c r="M321" s="23">
        <v>6</v>
      </c>
      <c r="N321" s="23">
        <v>45</v>
      </c>
      <c r="O321" s="23" t="s">
        <v>255</v>
      </c>
      <c r="P321" s="23">
        <v>35</v>
      </c>
      <c r="Q321" s="23" t="s">
        <v>256</v>
      </c>
      <c r="R321" s="23">
        <v>4501</v>
      </c>
      <c r="S321" s="23" t="s">
        <v>257</v>
      </c>
      <c r="T321" s="21" t="s">
        <v>2165</v>
      </c>
      <c r="U321" s="23">
        <v>4501057</v>
      </c>
      <c r="V321" s="23">
        <v>4501057</v>
      </c>
      <c r="W321" s="23" t="s">
        <v>2166</v>
      </c>
      <c r="X321" s="23" t="s">
        <v>2167</v>
      </c>
      <c r="Y321" s="23" t="s">
        <v>2168</v>
      </c>
      <c r="Z321" s="24" t="s">
        <v>2169</v>
      </c>
      <c r="AA321" s="23">
        <v>450105700</v>
      </c>
      <c r="AB321" s="23">
        <v>450105700</v>
      </c>
      <c r="AC321" s="66"/>
      <c r="AD321" s="24" t="s">
        <v>104</v>
      </c>
      <c r="AE321" s="227" t="s">
        <v>2170</v>
      </c>
      <c r="AF321" s="227"/>
      <c r="AG321" s="23" t="s">
        <v>2171</v>
      </c>
      <c r="AH321" s="23"/>
      <c r="AI321" s="23"/>
      <c r="AJ321" s="23" t="s">
        <v>107</v>
      </c>
      <c r="AK321" s="23" t="s">
        <v>259</v>
      </c>
      <c r="AL321" s="23">
        <v>2000</v>
      </c>
      <c r="AM321" s="24" t="s">
        <v>108</v>
      </c>
      <c r="AN321" s="227" t="s">
        <v>260</v>
      </c>
      <c r="AO321" s="231"/>
      <c r="AP321" s="24" t="s">
        <v>110</v>
      </c>
      <c r="AQ321" s="246">
        <v>500</v>
      </c>
      <c r="AR321" s="246">
        <v>0</v>
      </c>
      <c r="AS321" s="246">
        <v>700</v>
      </c>
      <c r="AT321" s="247">
        <v>800</v>
      </c>
      <c r="AU321" s="248">
        <v>250000000</v>
      </c>
      <c r="AV321" s="248"/>
      <c r="AW321" s="248"/>
      <c r="AX321" s="248"/>
      <c r="AY321" s="248"/>
      <c r="AZ321" s="248"/>
      <c r="BA321" s="248"/>
      <c r="BB321" s="248"/>
      <c r="BC321" s="248">
        <f t="shared" si="418"/>
        <v>250000000</v>
      </c>
      <c r="BD321" s="248">
        <f t="shared" si="380"/>
        <v>250000000</v>
      </c>
      <c r="BE321" s="261">
        <v>0</v>
      </c>
      <c r="BF321" s="261"/>
      <c r="BG321" s="261"/>
      <c r="BH321" s="261"/>
      <c r="BI321" s="261"/>
      <c r="BJ321" s="261"/>
      <c r="BK321" s="261"/>
      <c r="BL321" s="261"/>
      <c r="BM321" s="261">
        <f t="shared" si="419"/>
        <v>0</v>
      </c>
      <c r="BN321" s="261">
        <f t="shared" si="382"/>
        <v>0</v>
      </c>
      <c r="BO321" s="261">
        <v>370000000</v>
      </c>
      <c r="BP321" s="261"/>
      <c r="BQ321" s="261"/>
      <c r="BR321" s="261"/>
      <c r="BS321" s="261"/>
      <c r="BT321" s="261"/>
      <c r="BU321" s="261"/>
      <c r="BV321" s="261"/>
      <c r="BW321" s="261">
        <f t="shared" si="420"/>
        <v>370000000</v>
      </c>
      <c r="BX321" s="261">
        <f t="shared" si="384"/>
        <v>370000000</v>
      </c>
      <c r="BY321" s="261">
        <v>380000000</v>
      </c>
      <c r="BZ321" s="261"/>
      <c r="CA321" s="261"/>
      <c r="CB321" s="261"/>
      <c r="CC321" s="261"/>
      <c r="CD321" s="261"/>
      <c r="CE321" s="261"/>
      <c r="CF321" s="261"/>
      <c r="CG321" s="261">
        <f t="shared" si="421"/>
        <v>380000000</v>
      </c>
      <c r="CH321" s="261">
        <f t="shared" si="386"/>
        <v>380000000</v>
      </c>
      <c r="CI321" s="261">
        <f t="shared" si="422"/>
        <v>1000000000</v>
      </c>
      <c r="CJ321" s="261">
        <f t="shared" si="387"/>
        <v>1000000000</v>
      </c>
    </row>
    <row r="322" spans="1:88" s="48" customFormat="1" ht="67.5" customHeight="1" x14ac:dyDescent="0.25">
      <c r="A322" s="30" t="s">
        <v>2172</v>
      </c>
      <c r="B322" s="19" t="s">
        <v>247</v>
      </c>
      <c r="C322" s="20" t="s">
        <v>248</v>
      </c>
      <c r="D322" s="19" t="s">
        <v>111</v>
      </c>
      <c r="E322" s="19" t="s">
        <v>2108</v>
      </c>
      <c r="F322" s="23" t="s">
        <v>249</v>
      </c>
      <c r="G322" s="45" t="s">
        <v>250</v>
      </c>
      <c r="H322" s="45" t="s">
        <v>251</v>
      </c>
      <c r="I322" s="45" t="s">
        <v>264</v>
      </c>
      <c r="J322" s="45" t="s">
        <v>265</v>
      </c>
      <c r="K322" s="23">
        <v>193</v>
      </c>
      <c r="L322" s="24" t="s">
        <v>266</v>
      </c>
      <c r="M322" s="23">
        <v>500</v>
      </c>
      <c r="N322" s="23">
        <v>45</v>
      </c>
      <c r="O322" s="23" t="s">
        <v>255</v>
      </c>
      <c r="P322" s="23">
        <v>35</v>
      </c>
      <c r="Q322" s="23" t="s">
        <v>256</v>
      </c>
      <c r="R322" s="23">
        <v>4501</v>
      </c>
      <c r="S322" s="23" t="s">
        <v>257</v>
      </c>
      <c r="T322" s="21" t="s">
        <v>2173</v>
      </c>
      <c r="U322" s="23">
        <v>4501004</v>
      </c>
      <c r="V322" s="23">
        <v>4501004</v>
      </c>
      <c r="W322" s="23" t="s">
        <v>2110</v>
      </c>
      <c r="X322" s="23" t="s">
        <v>2111</v>
      </c>
      <c r="Y322" s="23" t="s">
        <v>1973</v>
      </c>
      <c r="Z322" s="24" t="s">
        <v>2174</v>
      </c>
      <c r="AA322" s="23">
        <v>450100402</v>
      </c>
      <c r="AB322" s="23">
        <v>450100402</v>
      </c>
      <c r="AC322" s="66"/>
      <c r="AD322" s="24" t="s">
        <v>104</v>
      </c>
      <c r="AE322" s="227" t="s">
        <v>2175</v>
      </c>
      <c r="AF322" s="227"/>
      <c r="AG322" s="23" t="s">
        <v>2139</v>
      </c>
      <c r="AH322" s="23" t="s">
        <v>264</v>
      </c>
      <c r="AI322" s="23"/>
      <c r="AJ322" s="23" t="s">
        <v>107</v>
      </c>
      <c r="AK322" s="23" t="s">
        <v>259</v>
      </c>
      <c r="AL322" s="23">
        <v>2</v>
      </c>
      <c r="AM322" s="21" t="s">
        <v>108</v>
      </c>
      <c r="AN322" s="227" t="s">
        <v>260</v>
      </c>
      <c r="AO322" s="231"/>
      <c r="AP322" s="209" t="s">
        <v>2176</v>
      </c>
      <c r="AQ322" s="246">
        <v>0</v>
      </c>
      <c r="AR322" s="246">
        <v>1</v>
      </c>
      <c r="AS322" s="246">
        <v>0</v>
      </c>
      <c r="AT322" s="247">
        <v>1</v>
      </c>
      <c r="AU322" s="248"/>
      <c r="AV322" s="248"/>
      <c r="AW322" s="248"/>
      <c r="AX322" s="248"/>
      <c r="AY322" s="248"/>
      <c r="AZ322" s="248"/>
      <c r="BA322" s="248"/>
      <c r="BB322" s="248"/>
      <c r="BC322" s="248">
        <f t="shared" si="418"/>
        <v>0</v>
      </c>
      <c r="BD322" s="248">
        <f t="shared" si="380"/>
        <v>0</v>
      </c>
      <c r="BE322" s="47">
        <v>30000000</v>
      </c>
      <c r="BF322" s="47"/>
      <c r="BG322" s="47"/>
      <c r="BH322" s="47"/>
      <c r="BI322" s="47"/>
      <c r="BJ322" s="47"/>
      <c r="BK322" s="47"/>
      <c r="BL322" s="47"/>
      <c r="BM322" s="47">
        <f t="shared" si="419"/>
        <v>30000000</v>
      </c>
      <c r="BN322" s="47">
        <f t="shared" si="382"/>
        <v>30000000</v>
      </c>
      <c r="BO322" s="47">
        <v>0</v>
      </c>
      <c r="BP322" s="47"/>
      <c r="BQ322" s="47"/>
      <c r="BR322" s="47"/>
      <c r="BS322" s="47"/>
      <c r="BT322" s="47"/>
      <c r="BU322" s="47"/>
      <c r="BV322" s="47"/>
      <c r="BW322" s="47">
        <f t="shared" si="420"/>
        <v>0</v>
      </c>
      <c r="BX322" s="47">
        <f t="shared" si="384"/>
        <v>0</v>
      </c>
      <c r="BY322" s="47">
        <v>30000000</v>
      </c>
      <c r="BZ322" s="47"/>
      <c r="CA322" s="47"/>
      <c r="CB322" s="47"/>
      <c r="CC322" s="47"/>
      <c r="CD322" s="47"/>
      <c r="CE322" s="47"/>
      <c r="CF322" s="47"/>
      <c r="CG322" s="47">
        <f t="shared" si="421"/>
        <v>30000000</v>
      </c>
      <c r="CH322" s="47">
        <f t="shared" si="386"/>
        <v>30000000</v>
      </c>
      <c r="CI322" s="47">
        <f t="shared" si="422"/>
        <v>60000000</v>
      </c>
      <c r="CJ322" s="47">
        <f t="shared" si="387"/>
        <v>60000000</v>
      </c>
    </row>
    <row r="323" spans="1:88" s="48" customFormat="1" ht="67.5" customHeight="1" x14ac:dyDescent="0.25">
      <c r="A323" s="30" t="s">
        <v>2177</v>
      </c>
      <c r="B323" s="19" t="s">
        <v>247</v>
      </c>
      <c r="C323" s="20" t="s">
        <v>248</v>
      </c>
      <c r="D323" s="19" t="s">
        <v>111</v>
      </c>
      <c r="E323" s="19" t="s">
        <v>2108</v>
      </c>
      <c r="F323" s="23" t="s">
        <v>249</v>
      </c>
      <c r="G323" s="45" t="s">
        <v>2178</v>
      </c>
      <c r="H323" s="45" t="s">
        <v>2179</v>
      </c>
      <c r="I323" s="45" t="s">
        <v>2180</v>
      </c>
      <c r="J323" s="45" t="s">
        <v>265</v>
      </c>
      <c r="K323" s="23">
        <v>193</v>
      </c>
      <c r="L323" s="24" t="s">
        <v>266</v>
      </c>
      <c r="M323" s="23">
        <v>500</v>
      </c>
      <c r="N323" s="23">
        <v>45</v>
      </c>
      <c r="O323" s="23" t="s">
        <v>255</v>
      </c>
      <c r="P323" s="23">
        <v>35</v>
      </c>
      <c r="Q323" s="23" t="s">
        <v>256</v>
      </c>
      <c r="R323" s="23">
        <v>4501</v>
      </c>
      <c r="S323" s="23" t="s">
        <v>257</v>
      </c>
      <c r="T323" s="21" t="s">
        <v>2181</v>
      </c>
      <c r="U323" s="23">
        <v>4501004</v>
      </c>
      <c r="V323" s="23">
        <v>4501004</v>
      </c>
      <c r="W323" s="23" t="s">
        <v>2110</v>
      </c>
      <c r="X323" s="23" t="s">
        <v>2111</v>
      </c>
      <c r="Y323" s="23" t="s">
        <v>1973</v>
      </c>
      <c r="Z323" s="24" t="s">
        <v>2182</v>
      </c>
      <c r="AA323" s="23">
        <v>450100400</v>
      </c>
      <c r="AB323" s="23">
        <v>450100400</v>
      </c>
      <c r="AC323" s="23"/>
      <c r="AD323" s="23" t="s">
        <v>104</v>
      </c>
      <c r="AE323" s="227" t="s">
        <v>2183</v>
      </c>
      <c r="AF323" s="227"/>
      <c r="AG323" s="23" t="s">
        <v>2184</v>
      </c>
      <c r="AH323" s="23"/>
      <c r="AI323" s="23"/>
      <c r="AJ323" s="23" t="s">
        <v>107</v>
      </c>
      <c r="AK323" s="23" t="s">
        <v>259</v>
      </c>
      <c r="AL323" s="23">
        <v>10</v>
      </c>
      <c r="AM323" s="21" t="s">
        <v>108</v>
      </c>
      <c r="AN323" s="227" t="s">
        <v>260</v>
      </c>
      <c r="AO323" s="231"/>
      <c r="AP323" s="24" t="s">
        <v>110</v>
      </c>
      <c r="AQ323" s="246">
        <v>2</v>
      </c>
      <c r="AR323" s="246">
        <v>0</v>
      </c>
      <c r="AS323" s="246">
        <v>4</v>
      </c>
      <c r="AT323" s="247">
        <v>4</v>
      </c>
      <c r="AU323" s="248">
        <v>30000000</v>
      </c>
      <c r="AV323" s="248"/>
      <c r="AW323" s="248"/>
      <c r="AX323" s="248"/>
      <c r="AY323" s="248"/>
      <c r="AZ323" s="248"/>
      <c r="BA323" s="248"/>
      <c r="BB323" s="248"/>
      <c r="BC323" s="248">
        <f t="shared" si="418"/>
        <v>30000000</v>
      </c>
      <c r="BD323" s="248">
        <f t="shared" si="380"/>
        <v>30000000</v>
      </c>
      <c r="BE323" s="133">
        <v>0</v>
      </c>
      <c r="BF323" s="133"/>
      <c r="BG323" s="133"/>
      <c r="BH323" s="133"/>
      <c r="BI323" s="133"/>
      <c r="BJ323" s="133"/>
      <c r="BK323" s="133"/>
      <c r="BL323" s="133"/>
      <c r="BM323" s="133">
        <f t="shared" si="419"/>
        <v>0</v>
      </c>
      <c r="BN323" s="133">
        <f t="shared" si="382"/>
        <v>0</v>
      </c>
      <c r="BO323" s="133">
        <v>45000000</v>
      </c>
      <c r="BP323" s="133"/>
      <c r="BQ323" s="133"/>
      <c r="BR323" s="133"/>
      <c r="BS323" s="133"/>
      <c r="BT323" s="133"/>
      <c r="BU323" s="133"/>
      <c r="BV323" s="133"/>
      <c r="BW323" s="133">
        <f t="shared" si="420"/>
        <v>45000000</v>
      </c>
      <c r="BX323" s="133">
        <f t="shared" si="384"/>
        <v>45000000</v>
      </c>
      <c r="BY323" s="133">
        <v>45000000</v>
      </c>
      <c r="BZ323" s="133"/>
      <c r="CA323" s="133"/>
      <c r="CB323" s="133"/>
      <c r="CC323" s="133"/>
      <c r="CD323" s="133"/>
      <c r="CE323" s="133"/>
      <c r="CF323" s="133"/>
      <c r="CG323" s="133">
        <f t="shared" si="421"/>
        <v>45000000</v>
      </c>
      <c r="CH323" s="133">
        <f t="shared" si="386"/>
        <v>45000000</v>
      </c>
      <c r="CI323" s="133">
        <f t="shared" si="422"/>
        <v>120000000</v>
      </c>
      <c r="CJ323" s="133">
        <f t="shared" si="387"/>
        <v>120000000</v>
      </c>
    </row>
    <row r="324" spans="1:88" s="48" customFormat="1" ht="67.5" customHeight="1" x14ac:dyDescent="0.25">
      <c r="A324" s="30" t="s">
        <v>2185</v>
      </c>
      <c r="B324" s="19" t="s">
        <v>247</v>
      </c>
      <c r="C324" s="20" t="s">
        <v>248</v>
      </c>
      <c r="D324" s="19" t="s">
        <v>111</v>
      </c>
      <c r="E324" s="19" t="s">
        <v>2108</v>
      </c>
      <c r="F324" s="23" t="s">
        <v>249</v>
      </c>
      <c r="G324" s="45" t="s">
        <v>2178</v>
      </c>
      <c r="H324" s="45" t="s">
        <v>2179</v>
      </c>
      <c r="I324" s="45" t="s">
        <v>2180</v>
      </c>
      <c r="J324" s="45" t="s">
        <v>265</v>
      </c>
      <c r="K324" s="23">
        <v>193</v>
      </c>
      <c r="L324" s="24" t="s">
        <v>266</v>
      </c>
      <c r="M324" s="23">
        <v>500</v>
      </c>
      <c r="N324" s="23">
        <v>45</v>
      </c>
      <c r="O324" s="23" t="s">
        <v>255</v>
      </c>
      <c r="P324" s="23">
        <v>35</v>
      </c>
      <c r="Q324" s="23" t="s">
        <v>256</v>
      </c>
      <c r="R324" s="23">
        <v>4501</v>
      </c>
      <c r="S324" s="23" t="s">
        <v>257</v>
      </c>
      <c r="T324" s="21" t="s">
        <v>2186</v>
      </c>
      <c r="U324" s="23">
        <v>4501001</v>
      </c>
      <c r="V324" s="23">
        <v>4501001</v>
      </c>
      <c r="W324" s="23" t="s">
        <v>277</v>
      </c>
      <c r="X324" s="23" t="s">
        <v>2187</v>
      </c>
      <c r="Y324" s="23" t="s">
        <v>2188</v>
      </c>
      <c r="Z324" s="24" t="s">
        <v>2189</v>
      </c>
      <c r="AA324" s="23">
        <v>450100100</v>
      </c>
      <c r="AB324" s="23">
        <v>450100100</v>
      </c>
      <c r="AC324" s="23"/>
      <c r="AD324" s="23" t="s">
        <v>104</v>
      </c>
      <c r="AE324" s="227" t="s">
        <v>2190</v>
      </c>
      <c r="AF324" s="227"/>
      <c r="AG324" s="23" t="s">
        <v>2191</v>
      </c>
      <c r="AH324" s="23"/>
      <c r="AI324" s="23"/>
      <c r="AJ324" s="23" t="s">
        <v>107</v>
      </c>
      <c r="AK324" s="23" t="s">
        <v>259</v>
      </c>
      <c r="AL324" s="23">
        <v>1</v>
      </c>
      <c r="AM324" s="21" t="s">
        <v>279</v>
      </c>
      <c r="AN324" s="227" t="s">
        <v>260</v>
      </c>
      <c r="AO324" s="231"/>
      <c r="AP324" s="24" t="s">
        <v>110</v>
      </c>
      <c r="AQ324" s="246">
        <v>1</v>
      </c>
      <c r="AR324" s="246">
        <v>1</v>
      </c>
      <c r="AS324" s="246">
        <v>1</v>
      </c>
      <c r="AT324" s="247">
        <v>1</v>
      </c>
      <c r="AU324" s="248">
        <v>100000000</v>
      </c>
      <c r="AV324" s="248"/>
      <c r="AW324" s="248"/>
      <c r="AX324" s="248"/>
      <c r="AY324" s="248"/>
      <c r="AZ324" s="248"/>
      <c r="BA324" s="248"/>
      <c r="BB324" s="248"/>
      <c r="BC324" s="248">
        <f t="shared" si="418"/>
        <v>100000000</v>
      </c>
      <c r="BD324" s="248">
        <f t="shared" si="380"/>
        <v>100000000</v>
      </c>
      <c r="BE324" s="47">
        <v>30000000</v>
      </c>
      <c r="BF324" s="47"/>
      <c r="BG324" s="47"/>
      <c r="BH324" s="47"/>
      <c r="BI324" s="47"/>
      <c r="BJ324" s="47"/>
      <c r="BK324" s="47"/>
      <c r="BL324" s="47"/>
      <c r="BM324" s="47">
        <f t="shared" si="419"/>
        <v>30000000</v>
      </c>
      <c r="BN324" s="47">
        <f t="shared" si="382"/>
        <v>30000000</v>
      </c>
      <c r="BO324" s="47">
        <v>30000000</v>
      </c>
      <c r="BP324" s="47"/>
      <c r="BQ324" s="47"/>
      <c r="BR324" s="47"/>
      <c r="BS324" s="47"/>
      <c r="BT324" s="47"/>
      <c r="BU324" s="47"/>
      <c r="BV324" s="47"/>
      <c r="BW324" s="47">
        <f t="shared" si="420"/>
        <v>30000000</v>
      </c>
      <c r="BX324" s="47">
        <f t="shared" si="384"/>
        <v>30000000</v>
      </c>
      <c r="BY324" s="47">
        <v>30000000</v>
      </c>
      <c r="BZ324" s="47"/>
      <c r="CA324" s="47"/>
      <c r="CB324" s="47"/>
      <c r="CC324" s="47"/>
      <c r="CD324" s="47"/>
      <c r="CE324" s="47"/>
      <c r="CF324" s="47"/>
      <c r="CG324" s="47">
        <f t="shared" si="421"/>
        <v>30000000</v>
      </c>
      <c r="CH324" s="47">
        <f t="shared" si="386"/>
        <v>30000000</v>
      </c>
      <c r="CI324" s="47">
        <f t="shared" si="422"/>
        <v>190000000</v>
      </c>
      <c r="CJ324" s="47">
        <f t="shared" si="387"/>
        <v>190000000</v>
      </c>
    </row>
    <row r="325" spans="1:88" ht="67.5" customHeight="1" x14ac:dyDescent="0.25">
      <c r="A325" s="69"/>
      <c r="B325" s="70"/>
      <c r="C325" s="71"/>
      <c r="D325" s="119"/>
      <c r="E325" s="119"/>
      <c r="F325" s="75"/>
      <c r="G325" s="205"/>
      <c r="H325" s="205"/>
      <c r="I325" s="205"/>
      <c r="J325" s="205"/>
      <c r="K325" s="75"/>
      <c r="L325" s="74"/>
      <c r="M325" s="75"/>
      <c r="N325" s="75"/>
      <c r="O325" s="75"/>
      <c r="P325" s="75"/>
      <c r="Q325" s="75"/>
      <c r="R325" s="75"/>
      <c r="S325" s="75"/>
      <c r="T325" s="75"/>
      <c r="U325" s="75"/>
      <c r="V325" s="75"/>
      <c r="W325" s="75"/>
      <c r="X325" s="75"/>
      <c r="Y325" s="75"/>
      <c r="Z325" s="83"/>
      <c r="AA325" s="75"/>
      <c r="AB325" s="75"/>
      <c r="AC325" s="75"/>
      <c r="AD325" s="75"/>
      <c r="AE325" s="236"/>
      <c r="AF325" s="236"/>
      <c r="AG325" s="75"/>
      <c r="AH325" s="75"/>
      <c r="AI325" s="75"/>
      <c r="AJ325" s="75"/>
      <c r="AK325" s="75"/>
      <c r="AL325" s="75"/>
      <c r="AM325" s="75"/>
      <c r="AN325" s="236"/>
      <c r="AO325" s="237"/>
      <c r="AP325" s="257"/>
      <c r="AQ325" s="237"/>
      <c r="AR325" s="237"/>
      <c r="AS325" s="237"/>
      <c r="AT325" s="257"/>
      <c r="AU325" s="258">
        <f t="shared" ref="AU325:BC325" si="423">SUM(AU326:AU337)</f>
        <v>935303838</v>
      </c>
      <c r="AV325" s="258">
        <f t="shared" si="423"/>
        <v>0</v>
      </c>
      <c r="AW325" s="258">
        <f t="shared" si="423"/>
        <v>0</v>
      </c>
      <c r="AX325" s="258">
        <f t="shared" si="423"/>
        <v>0</v>
      </c>
      <c r="AY325" s="258">
        <f t="shared" si="423"/>
        <v>0</v>
      </c>
      <c r="AZ325" s="258">
        <f t="shared" si="423"/>
        <v>0</v>
      </c>
      <c r="BA325" s="258">
        <f t="shared" si="423"/>
        <v>0</v>
      </c>
      <c r="BB325" s="258">
        <f t="shared" si="423"/>
        <v>0</v>
      </c>
      <c r="BC325" s="258">
        <f t="shared" si="423"/>
        <v>935303838</v>
      </c>
      <c r="BD325" s="258">
        <f t="shared" si="380"/>
        <v>935303838</v>
      </c>
      <c r="BE325" s="217">
        <f t="shared" ref="BE325:BM325" si="424">SUM(BE326:BE337)</f>
        <v>733684557.59000003</v>
      </c>
      <c r="BF325" s="217">
        <f t="shared" si="424"/>
        <v>0</v>
      </c>
      <c r="BG325" s="217">
        <f t="shared" si="424"/>
        <v>0</v>
      </c>
      <c r="BH325" s="217">
        <f t="shared" si="424"/>
        <v>0</v>
      </c>
      <c r="BI325" s="217">
        <f t="shared" si="424"/>
        <v>0</v>
      </c>
      <c r="BJ325" s="217">
        <f t="shared" si="424"/>
        <v>0</v>
      </c>
      <c r="BK325" s="217">
        <f t="shared" si="424"/>
        <v>0</v>
      </c>
      <c r="BL325" s="217">
        <f t="shared" si="424"/>
        <v>0</v>
      </c>
      <c r="BM325" s="217">
        <f t="shared" si="424"/>
        <v>733684557.59000003</v>
      </c>
      <c r="BN325" s="217">
        <f t="shared" si="382"/>
        <v>733684557.59000003</v>
      </c>
      <c r="BO325" s="217">
        <f t="shared" ref="BO325:BW325" si="425">SUM(BO326:BO337)</f>
        <v>635856532.93000007</v>
      </c>
      <c r="BP325" s="217">
        <f t="shared" si="425"/>
        <v>0</v>
      </c>
      <c r="BQ325" s="217">
        <f t="shared" si="425"/>
        <v>0</v>
      </c>
      <c r="BR325" s="217">
        <f t="shared" si="425"/>
        <v>0</v>
      </c>
      <c r="BS325" s="217">
        <f t="shared" si="425"/>
        <v>0</v>
      </c>
      <c r="BT325" s="217">
        <f t="shared" si="425"/>
        <v>0</v>
      </c>
      <c r="BU325" s="217">
        <f t="shared" si="425"/>
        <v>0</v>
      </c>
      <c r="BV325" s="217">
        <f t="shared" si="425"/>
        <v>0</v>
      </c>
      <c r="BW325" s="217">
        <f t="shared" si="425"/>
        <v>635856532.93000007</v>
      </c>
      <c r="BX325" s="217">
        <f t="shared" si="384"/>
        <v>635856532.93000007</v>
      </c>
      <c r="BY325" s="217">
        <f t="shared" ref="BY325:CG325" si="426">SUM(BY326:BY337)</f>
        <v>521557668.51999998</v>
      </c>
      <c r="BZ325" s="217">
        <f t="shared" si="426"/>
        <v>0</v>
      </c>
      <c r="CA325" s="217">
        <f t="shared" si="426"/>
        <v>0</v>
      </c>
      <c r="CB325" s="217">
        <f t="shared" si="426"/>
        <v>0</v>
      </c>
      <c r="CC325" s="217">
        <f t="shared" si="426"/>
        <v>0</v>
      </c>
      <c r="CD325" s="217">
        <f t="shared" si="426"/>
        <v>0</v>
      </c>
      <c r="CE325" s="217">
        <f t="shared" si="426"/>
        <v>0</v>
      </c>
      <c r="CF325" s="217">
        <f t="shared" si="426"/>
        <v>0</v>
      </c>
      <c r="CG325" s="217">
        <f t="shared" si="426"/>
        <v>571557668.51999998</v>
      </c>
      <c r="CH325" s="217">
        <f t="shared" si="386"/>
        <v>571557668.51999998</v>
      </c>
      <c r="CI325" s="217">
        <f>SUM(CI326:CI337)</f>
        <v>2876402597.04</v>
      </c>
      <c r="CJ325" s="217">
        <f t="shared" si="387"/>
        <v>2876402597.04</v>
      </c>
    </row>
    <row r="326" spans="1:88" s="48" customFormat="1" ht="67.5" customHeight="1" x14ac:dyDescent="0.25">
      <c r="A326" s="30" t="s">
        <v>2192</v>
      </c>
      <c r="B326" s="19" t="s">
        <v>247</v>
      </c>
      <c r="C326" s="20" t="s">
        <v>248</v>
      </c>
      <c r="D326" s="19" t="s">
        <v>111</v>
      </c>
      <c r="E326" s="19" t="s">
        <v>2108</v>
      </c>
      <c r="F326" s="23" t="s">
        <v>249</v>
      </c>
      <c r="G326" s="45" t="s">
        <v>2178</v>
      </c>
      <c r="H326" s="45" t="s">
        <v>2179</v>
      </c>
      <c r="I326" s="45" t="s">
        <v>2180</v>
      </c>
      <c r="J326" s="45" t="s">
        <v>265</v>
      </c>
      <c r="K326" s="23">
        <v>193</v>
      </c>
      <c r="L326" s="24" t="s">
        <v>266</v>
      </c>
      <c r="M326" s="23">
        <v>500</v>
      </c>
      <c r="N326" s="23">
        <v>45</v>
      </c>
      <c r="O326" s="23" t="s">
        <v>255</v>
      </c>
      <c r="P326" s="23">
        <v>36</v>
      </c>
      <c r="Q326" s="23" t="s">
        <v>2142</v>
      </c>
      <c r="R326" s="23">
        <v>4502</v>
      </c>
      <c r="S326" s="23" t="s">
        <v>1952</v>
      </c>
      <c r="T326" s="21" t="s">
        <v>2193</v>
      </c>
      <c r="U326" s="23">
        <v>4502029</v>
      </c>
      <c r="V326" s="23">
        <v>4502029</v>
      </c>
      <c r="W326" s="23" t="s">
        <v>2194</v>
      </c>
      <c r="X326" s="23" t="s">
        <v>2195</v>
      </c>
      <c r="Y326" s="23" t="s">
        <v>263</v>
      </c>
      <c r="Z326" s="24" t="s">
        <v>2196</v>
      </c>
      <c r="AA326" s="23">
        <v>450202900</v>
      </c>
      <c r="AB326" s="23">
        <v>450202900</v>
      </c>
      <c r="AC326" s="23"/>
      <c r="AD326" s="23" t="s">
        <v>104</v>
      </c>
      <c r="AE326" s="227" t="s">
        <v>2197</v>
      </c>
      <c r="AF326" s="227"/>
      <c r="AG326" s="23" t="s">
        <v>2198</v>
      </c>
      <c r="AH326" s="23"/>
      <c r="AI326" s="23"/>
      <c r="AJ326" s="23" t="s">
        <v>107</v>
      </c>
      <c r="AK326" s="23" t="s">
        <v>259</v>
      </c>
      <c r="AL326" s="23">
        <v>1</v>
      </c>
      <c r="AM326" s="21" t="s">
        <v>108</v>
      </c>
      <c r="AN326" s="227" t="s">
        <v>260</v>
      </c>
      <c r="AO326" s="231"/>
      <c r="AP326" s="24" t="s">
        <v>110</v>
      </c>
      <c r="AQ326" s="246">
        <v>0</v>
      </c>
      <c r="AR326" s="246">
        <v>0</v>
      </c>
      <c r="AS326" s="246">
        <v>1</v>
      </c>
      <c r="AT326" s="247">
        <v>0</v>
      </c>
      <c r="AU326" s="248"/>
      <c r="AV326" s="248"/>
      <c r="AW326" s="248"/>
      <c r="AX326" s="248"/>
      <c r="AY326" s="248"/>
      <c r="AZ326" s="248"/>
      <c r="BA326" s="248"/>
      <c r="BB326" s="248"/>
      <c r="BC326" s="248">
        <f t="shared" ref="BC326:BC338" si="427">SUM(AU326:BB326)</f>
        <v>0</v>
      </c>
      <c r="BD326" s="248">
        <f t="shared" si="380"/>
        <v>0</v>
      </c>
      <c r="BE326" s="47"/>
      <c r="BF326" s="47"/>
      <c r="BG326" s="47"/>
      <c r="BH326" s="47"/>
      <c r="BI326" s="47"/>
      <c r="BJ326" s="47"/>
      <c r="BK326" s="47"/>
      <c r="BL326" s="47"/>
      <c r="BM326" s="47">
        <f t="shared" ref="BM326:BM338" si="428">SUM(BE326:BL326)</f>
        <v>0</v>
      </c>
      <c r="BN326" s="47">
        <f t="shared" si="382"/>
        <v>0</v>
      </c>
      <c r="BO326" s="47">
        <v>30000000</v>
      </c>
      <c r="BP326" s="47"/>
      <c r="BQ326" s="47"/>
      <c r="BR326" s="47"/>
      <c r="BS326" s="47"/>
      <c r="BT326" s="47"/>
      <c r="BU326" s="47"/>
      <c r="BV326" s="47"/>
      <c r="BW326" s="47">
        <f t="shared" ref="BW326:BW338" si="429">SUM(BO326:BV326)</f>
        <v>30000000</v>
      </c>
      <c r="BX326" s="47">
        <f t="shared" si="384"/>
        <v>30000000</v>
      </c>
      <c r="BY326" s="47"/>
      <c r="BZ326" s="47"/>
      <c r="CA326" s="47"/>
      <c r="CB326" s="47"/>
      <c r="CC326" s="47"/>
      <c r="CD326" s="47"/>
      <c r="CE326" s="47"/>
      <c r="CF326" s="47"/>
      <c r="CG326" s="47">
        <f>SUM(BY326:CF326)</f>
        <v>0</v>
      </c>
      <c r="CH326" s="47">
        <f t="shared" si="386"/>
        <v>0</v>
      </c>
      <c r="CI326" s="47">
        <f t="shared" ref="CI326:CI338" si="430">CG326+BW326+BM326+BC326</f>
        <v>30000000</v>
      </c>
      <c r="CJ326" s="47">
        <f t="shared" si="387"/>
        <v>30000000</v>
      </c>
    </row>
    <row r="327" spans="1:88" s="48" customFormat="1" ht="67.5" customHeight="1" x14ac:dyDescent="0.25">
      <c r="A327" s="30" t="s">
        <v>2199</v>
      </c>
      <c r="B327" s="19" t="s">
        <v>247</v>
      </c>
      <c r="C327" s="20" t="s">
        <v>248</v>
      </c>
      <c r="D327" s="19" t="s">
        <v>111</v>
      </c>
      <c r="E327" s="19" t="s">
        <v>2108</v>
      </c>
      <c r="F327" s="23" t="s">
        <v>249</v>
      </c>
      <c r="G327" s="45" t="s">
        <v>2178</v>
      </c>
      <c r="H327" s="45" t="s">
        <v>2179</v>
      </c>
      <c r="I327" s="45" t="s">
        <v>2180</v>
      </c>
      <c r="J327" s="45" t="s">
        <v>261</v>
      </c>
      <c r="K327" s="23">
        <v>49</v>
      </c>
      <c r="L327" s="24" t="s">
        <v>254</v>
      </c>
      <c r="M327" s="23">
        <v>46</v>
      </c>
      <c r="N327" s="23">
        <v>45</v>
      </c>
      <c r="O327" s="23" t="s">
        <v>255</v>
      </c>
      <c r="P327" s="23">
        <v>36</v>
      </c>
      <c r="Q327" s="23" t="s">
        <v>2142</v>
      </c>
      <c r="R327" s="23">
        <v>4502</v>
      </c>
      <c r="S327" s="23" t="s">
        <v>1952</v>
      </c>
      <c r="T327" s="21" t="s">
        <v>2200</v>
      </c>
      <c r="U327" s="23">
        <v>4502030</v>
      </c>
      <c r="V327" s="23">
        <v>4502030</v>
      </c>
      <c r="W327" s="23" t="s">
        <v>1473</v>
      </c>
      <c r="X327" s="23" t="s">
        <v>2201</v>
      </c>
      <c r="Y327" s="23" t="s">
        <v>263</v>
      </c>
      <c r="Z327" s="24" t="s">
        <v>2202</v>
      </c>
      <c r="AA327" s="23">
        <v>450203003</v>
      </c>
      <c r="AB327" s="23">
        <v>450203003</v>
      </c>
      <c r="AC327" s="66"/>
      <c r="AD327" s="24" t="s">
        <v>104</v>
      </c>
      <c r="AE327" s="227" t="s">
        <v>2203</v>
      </c>
      <c r="AF327" s="227"/>
      <c r="AG327" s="23" t="s">
        <v>2204</v>
      </c>
      <c r="AH327" s="23"/>
      <c r="AI327" s="23"/>
      <c r="AJ327" s="23" t="s">
        <v>107</v>
      </c>
      <c r="AK327" s="23" t="s">
        <v>259</v>
      </c>
      <c r="AL327" s="23">
        <v>1</v>
      </c>
      <c r="AM327" s="21" t="s">
        <v>108</v>
      </c>
      <c r="AN327" s="227" t="s">
        <v>260</v>
      </c>
      <c r="AO327" s="231"/>
      <c r="AP327" s="24" t="s">
        <v>110</v>
      </c>
      <c r="AQ327" s="246">
        <v>0</v>
      </c>
      <c r="AR327" s="246">
        <v>0</v>
      </c>
      <c r="AS327" s="246">
        <v>1</v>
      </c>
      <c r="AT327" s="247">
        <v>0</v>
      </c>
      <c r="AU327" s="248"/>
      <c r="AV327" s="248"/>
      <c r="AW327" s="248"/>
      <c r="AX327" s="248"/>
      <c r="AY327" s="248"/>
      <c r="AZ327" s="248"/>
      <c r="BA327" s="248"/>
      <c r="BB327" s="248"/>
      <c r="BC327" s="248">
        <f t="shared" si="427"/>
        <v>0</v>
      </c>
      <c r="BD327" s="248">
        <f t="shared" si="380"/>
        <v>0</v>
      </c>
      <c r="BE327" s="47"/>
      <c r="BF327" s="47"/>
      <c r="BG327" s="47"/>
      <c r="BH327" s="47"/>
      <c r="BI327" s="47"/>
      <c r="BJ327" s="47"/>
      <c r="BK327" s="47"/>
      <c r="BL327" s="47"/>
      <c r="BM327" s="47">
        <f t="shared" si="428"/>
        <v>0</v>
      </c>
      <c r="BN327" s="47">
        <f t="shared" si="382"/>
        <v>0</v>
      </c>
      <c r="BO327" s="47">
        <v>30000000</v>
      </c>
      <c r="BP327" s="47"/>
      <c r="BQ327" s="47"/>
      <c r="BR327" s="47"/>
      <c r="BS327" s="47"/>
      <c r="BT327" s="47"/>
      <c r="BU327" s="47"/>
      <c r="BV327" s="47"/>
      <c r="BW327" s="47">
        <f t="shared" si="429"/>
        <v>30000000</v>
      </c>
      <c r="BX327" s="47">
        <f t="shared" si="384"/>
        <v>30000000</v>
      </c>
      <c r="BY327" s="47"/>
      <c r="BZ327" s="47"/>
      <c r="CA327" s="47"/>
      <c r="CB327" s="47"/>
      <c r="CC327" s="47"/>
      <c r="CD327" s="47"/>
      <c r="CE327" s="47"/>
      <c r="CF327" s="47"/>
      <c r="CG327" s="47">
        <f>SUM(BY327:CF327)</f>
        <v>0</v>
      </c>
      <c r="CH327" s="47">
        <f t="shared" si="386"/>
        <v>0</v>
      </c>
      <c r="CI327" s="47">
        <f t="shared" si="430"/>
        <v>30000000</v>
      </c>
      <c r="CJ327" s="47">
        <f t="shared" si="387"/>
        <v>30000000</v>
      </c>
    </row>
    <row r="328" spans="1:88" s="48" customFormat="1" ht="67.5" customHeight="1" x14ac:dyDescent="0.25">
      <c r="A328" s="30" t="s">
        <v>2205</v>
      </c>
      <c r="B328" s="19" t="s">
        <v>247</v>
      </c>
      <c r="C328" s="20" t="s">
        <v>248</v>
      </c>
      <c r="D328" s="19" t="s">
        <v>111</v>
      </c>
      <c r="E328" s="19" t="s">
        <v>2108</v>
      </c>
      <c r="F328" s="23" t="s">
        <v>249</v>
      </c>
      <c r="G328" s="45" t="s">
        <v>2178</v>
      </c>
      <c r="H328" s="45" t="s">
        <v>2179</v>
      </c>
      <c r="I328" s="45" t="s">
        <v>2180</v>
      </c>
      <c r="J328" s="45" t="s">
        <v>2206</v>
      </c>
      <c r="K328" s="23">
        <v>978</v>
      </c>
      <c r="L328" s="24" t="s">
        <v>107</v>
      </c>
      <c r="M328" s="23">
        <v>1500</v>
      </c>
      <c r="N328" s="23">
        <v>45</v>
      </c>
      <c r="O328" s="23" t="s">
        <v>255</v>
      </c>
      <c r="P328" s="23">
        <v>36</v>
      </c>
      <c r="Q328" s="23" t="s">
        <v>2142</v>
      </c>
      <c r="R328" s="23">
        <v>4502</v>
      </c>
      <c r="S328" s="23" t="s">
        <v>1952</v>
      </c>
      <c r="T328" s="21" t="s">
        <v>2207</v>
      </c>
      <c r="U328" s="23">
        <v>4502038</v>
      </c>
      <c r="V328" s="23">
        <v>4502038</v>
      </c>
      <c r="W328" s="23" t="s">
        <v>1988</v>
      </c>
      <c r="X328" s="23" t="s">
        <v>2151</v>
      </c>
      <c r="Y328" s="23" t="s">
        <v>486</v>
      </c>
      <c r="Z328" s="24" t="s">
        <v>2208</v>
      </c>
      <c r="AA328" s="23">
        <v>450203800</v>
      </c>
      <c r="AB328" s="23">
        <v>450203800</v>
      </c>
      <c r="AC328" s="66"/>
      <c r="AD328" s="24" t="s">
        <v>104</v>
      </c>
      <c r="AE328" s="227" t="s">
        <v>2209</v>
      </c>
      <c r="AF328" s="227"/>
      <c r="AG328" s="23" t="s">
        <v>1854</v>
      </c>
      <c r="AH328" s="23" t="s">
        <v>2180</v>
      </c>
      <c r="AI328" s="23"/>
      <c r="AJ328" s="23" t="s">
        <v>107</v>
      </c>
      <c r="AK328" s="23" t="s">
        <v>259</v>
      </c>
      <c r="AL328" s="23">
        <v>2</v>
      </c>
      <c r="AM328" s="21" t="s">
        <v>279</v>
      </c>
      <c r="AN328" s="227" t="s">
        <v>260</v>
      </c>
      <c r="AO328" s="231"/>
      <c r="AP328" s="24" t="s">
        <v>110</v>
      </c>
      <c r="AQ328" s="246">
        <v>2</v>
      </c>
      <c r="AR328" s="246">
        <v>2</v>
      </c>
      <c r="AS328" s="246">
        <v>2</v>
      </c>
      <c r="AT328" s="247">
        <v>2</v>
      </c>
      <c r="AU328" s="248">
        <v>400000000</v>
      </c>
      <c r="AV328" s="248"/>
      <c r="AW328" s="248"/>
      <c r="AX328" s="248"/>
      <c r="AY328" s="248"/>
      <c r="AZ328" s="248"/>
      <c r="BA328" s="248"/>
      <c r="BB328" s="248"/>
      <c r="BC328" s="248">
        <f t="shared" si="427"/>
        <v>400000000</v>
      </c>
      <c r="BD328" s="248">
        <f t="shared" si="380"/>
        <v>400000000</v>
      </c>
      <c r="BE328" s="47">
        <v>60000000</v>
      </c>
      <c r="BF328" s="47"/>
      <c r="BG328" s="47"/>
      <c r="BH328" s="47"/>
      <c r="BI328" s="47"/>
      <c r="BJ328" s="47"/>
      <c r="BK328" s="47"/>
      <c r="BL328" s="47"/>
      <c r="BM328" s="47">
        <f t="shared" si="428"/>
        <v>60000000</v>
      </c>
      <c r="BN328" s="47">
        <f t="shared" si="382"/>
        <v>60000000</v>
      </c>
      <c r="BO328" s="47">
        <v>30000000</v>
      </c>
      <c r="BP328" s="47"/>
      <c r="BQ328" s="47"/>
      <c r="BR328" s="47"/>
      <c r="BS328" s="47"/>
      <c r="BT328" s="47"/>
      <c r="BU328" s="47"/>
      <c r="BV328" s="47"/>
      <c r="BW328" s="47">
        <f t="shared" si="429"/>
        <v>30000000</v>
      </c>
      <c r="BX328" s="47">
        <f t="shared" si="384"/>
        <v>30000000</v>
      </c>
      <c r="BY328" s="47">
        <v>50000000</v>
      </c>
      <c r="BZ328" s="47"/>
      <c r="CA328" s="47"/>
      <c r="CB328" s="47"/>
      <c r="CC328" s="47"/>
      <c r="CD328" s="47"/>
      <c r="CE328" s="47"/>
      <c r="CF328" s="47"/>
      <c r="CG328" s="47">
        <v>100000000</v>
      </c>
      <c r="CH328" s="47">
        <f t="shared" si="386"/>
        <v>100000000</v>
      </c>
      <c r="CI328" s="47">
        <f t="shared" si="430"/>
        <v>590000000</v>
      </c>
      <c r="CJ328" s="47">
        <f t="shared" si="387"/>
        <v>590000000</v>
      </c>
    </row>
    <row r="329" spans="1:88" s="48" customFormat="1" ht="67.5" customHeight="1" x14ac:dyDescent="0.25">
      <c r="A329" s="30" t="s">
        <v>2210</v>
      </c>
      <c r="B329" s="19" t="s">
        <v>247</v>
      </c>
      <c r="C329" s="20" t="s">
        <v>248</v>
      </c>
      <c r="D329" s="19" t="s">
        <v>111</v>
      </c>
      <c r="E329" s="19" t="s">
        <v>2108</v>
      </c>
      <c r="F329" s="23" t="s">
        <v>249</v>
      </c>
      <c r="G329" s="45" t="s">
        <v>2178</v>
      </c>
      <c r="H329" s="45" t="s">
        <v>2179</v>
      </c>
      <c r="I329" s="45" t="s">
        <v>2180</v>
      </c>
      <c r="J329" s="45" t="s">
        <v>265</v>
      </c>
      <c r="K329" s="23">
        <v>193</v>
      </c>
      <c r="L329" s="24" t="s">
        <v>266</v>
      </c>
      <c r="M329" s="23">
        <v>500</v>
      </c>
      <c r="N329" s="23">
        <v>45</v>
      </c>
      <c r="O329" s="23" t="s">
        <v>255</v>
      </c>
      <c r="P329" s="23">
        <v>36</v>
      </c>
      <c r="Q329" s="23" t="s">
        <v>2142</v>
      </c>
      <c r="R329" s="23">
        <v>4502</v>
      </c>
      <c r="S329" s="23" t="s">
        <v>1952</v>
      </c>
      <c r="T329" s="21" t="s">
        <v>2211</v>
      </c>
      <c r="U329" s="23">
        <v>4502025</v>
      </c>
      <c r="V329" s="23">
        <v>4502025</v>
      </c>
      <c r="W329" s="23" t="s">
        <v>2212</v>
      </c>
      <c r="X329" s="23" t="s">
        <v>2213</v>
      </c>
      <c r="Y329" s="23" t="s">
        <v>2214</v>
      </c>
      <c r="Z329" s="24" t="s">
        <v>2215</v>
      </c>
      <c r="AA329" s="23">
        <v>450202500</v>
      </c>
      <c r="AB329" s="23">
        <v>450202500</v>
      </c>
      <c r="AC329" s="23"/>
      <c r="AD329" s="23" t="s">
        <v>104</v>
      </c>
      <c r="AE329" s="227" t="s">
        <v>2216</v>
      </c>
      <c r="AF329" s="227"/>
      <c r="AG329" s="23" t="s">
        <v>2217</v>
      </c>
      <c r="AH329" s="23"/>
      <c r="AI329" s="23"/>
      <c r="AJ329" s="23" t="s">
        <v>107</v>
      </c>
      <c r="AK329" s="23" t="s">
        <v>259</v>
      </c>
      <c r="AL329" s="23">
        <v>4</v>
      </c>
      <c r="AM329" s="21" t="s">
        <v>108</v>
      </c>
      <c r="AN329" s="227" t="s">
        <v>260</v>
      </c>
      <c r="AO329" s="231"/>
      <c r="AP329" s="24" t="s">
        <v>110</v>
      </c>
      <c r="AQ329" s="246">
        <v>1</v>
      </c>
      <c r="AR329" s="246">
        <v>0</v>
      </c>
      <c r="AS329" s="246">
        <v>2</v>
      </c>
      <c r="AT329" s="247">
        <v>1</v>
      </c>
      <c r="AU329" s="248">
        <v>100000000</v>
      </c>
      <c r="AV329" s="248"/>
      <c r="AW329" s="248"/>
      <c r="AX329" s="248"/>
      <c r="AY329" s="248"/>
      <c r="AZ329" s="248"/>
      <c r="BA329" s="248"/>
      <c r="BB329" s="248"/>
      <c r="BC329" s="248">
        <f t="shared" si="427"/>
        <v>100000000</v>
      </c>
      <c r="BD329" s="248">
        <f t="shared" si="380"/>
        <v>100000000</v>
      </c>
      <c r="BE329" s="47">
        <v>0</v>
      </c>
      <c r="BF329" s="47"/>
      <c r="BG329" s="47"/>
      <c r="BH329" s="47"/>
      <c r="BI329" s="47"/>
      <c r="BJ329" s="47"/>
      <c r="BK329" s="47"/>
      <c r="BL329" s="47"/>
      <c r="BM329" s="47">
        <f t="shared" si="428"/>
        <v>0</v>
      </c>
      <c r="BN329" s="47">
        <f t="shared" si="382"/>
        <v>0</v>
      </c>
      <c r="BO329" s="47">
        <v>80000000</v>
      </c>
      <c r="BP329" s="47"/>
      <c r="BQ329" s="47"/>
      <c r="BR329" s="47"/>
      <c r="BS329" s="47"/>
      <c r="BT329" s="47"/>
      <c r="BU329" s="47"/>
      <c r="BV329" s="47"/>
      <c r="BW329" s="47">
        <f t="shared" si="429"/>
        <v>80000000</v>
      </c>
      <c r="BX329" s="47">
        <f t="shared" si="384"/>
        <v>80000000</v>
      </c>
      <c r="BY329" s="47">
        <v>100000000</v>
      </c>
      <c r="BZ329" s="47"/>
      <c r="CA329" s="47"/>
      <c r="CB329" s="47"/>
      <c r="CC329" s="47"/>
      <c r="CD329" s="47"/>
      <c r="CE329" s="47"/>
      <c r="CF329" s="47"/>
      <c r="CG329" s="47">
        <f t="shared" ref="CG329:CG338" si="431">SUM(BY329:CF329)</f>
        <v>100000000</v>
      </c>
      <c r="CH329" s="47">
        <f t="shared" si="386"/>
        <v>100000000</v>
      </c>
      <c r="CI329" s="47">
        <f t="shared" si="430"/>
        <v>280000000</v>
      </c>
      <c r="CJ329" s="47">
        <f t="shared" si="387"/>
        <v>280000000</v>
      </c>
    </row>
    <row r="330" spans="1:88" s="48" customFormat="1" ht="67.5" customHeight="1" x14ac:dyDescent="0.25">
      <c r="A330" s="30" t="s">
        <v>2218</v>
      </c>
      <c r="B330" s="19" t="s">
        <v>247</v>
      </c>
      <c r="C330" s="20" t="s">
        <v>248</v>
      </c>
      <c r="D330" s="19" t="s">
        <v>111</v>
      </c>
      <c r="E330" s="19" t="s">
        <v>2108</v>
      </c>
      <c r="F330" s="23" t="s">
        <v>249</v>
      </c>
      <c r="G330" s="45" t="s">
        <v>2178</v>
      </c>
      <c r="H330" s="45" t="s">
        <v>2179</v>
      </c>
      <c r="I330" s="45" t="s">
        <v>2219</v>
      </c>
      <c r="J330" s="45" t="s">
        <v>2220</v>
      </c>
      <c r="K330" s="23">
        <v>100</v>
      </c>
      <c r="L330" s="24" t="s">
        <v>95</v>
      </c>
      <c r="M330" s="23">
        <v>100</v>
      </c>
      <c r="N330" s="23">
        <v>45</v>
      </c>
      <c r="O330" s="23" t="s">
        <v>255</v>
      </c>
      <c r="P330" s="23">
        <v>36</v>
      </c>
      <c r="Q330" s="23" t="s">
        <v>2142</v>
      </c>
      <c r="R330" s="23">
        <v>4502</v>
      </c>
      <c r="S330" s="23" t="s">
        <v>1952</v>
      </c>
      <c r="T330" s="21" t="s">
        <v>2221</v>
      </c>
      <c r="U330" s="23">
        <v>4502024</v>
      </c>
      <c r="V330" s="23">
        <v>4502024</v>
      </c>
      <c r="W330" s="23" t="s">
        <v>2222</v>
      </c>
      <c r="X330" s="23" t="s">
        <v>2223</v>
      </c>
      <c r="Y330" s="23" t="s">
        <v>2224</v>
      </c>
      <c r="Z330" s="24" t="s">
        <v>2225</v>
      </c>
      <c r="AA330" s="23">
        <v>450202400</v>
      </c>
      <c r="AB330" s="23">
        <v>450202400</v>
      </c>
      <c r="AC330" s="66"/>
      <c r="AD330" s="24" t="s">
        <v>104</v>
      </c>
      <c r="AE330" s="227" t="s">
        <v>2226</v>
      </c>
      <c r="AF330" s="227"/>
      <c r="AG330" s="23" t="s">
        <v>2227</v>
      </c>
      <c r="AH330" s="23"/>
      <c r="AI330" s="23"/>
      <c r="AJ330" s="23" t="s">
        <v>107</v>
      </c>
      <c r="AK330" s="23" t="s">
        <v>259</v>
      </c>
      <c r="AL330" s="23">
        <v>4</v>
      </c>
      <c r="AM330" s="24" t="s">
        <v>108</v>
      </c>
      <c r="AN330" s="227" t="s">
        <v>260</v>
      </c>
      <c r="AO330" s="231"/>
      <c r="AP330" s="24" t="s">
        <v>110</v>
      </c>
      <c r="AQ330" s="246">
        <v>0</v>
      </c>
      <c r="AR330" s="246">
        <v>1</v>
      </c>
      <c r="AS330" s="246">
        <v>1</v>
      </c>
      <c r="AT330" s="247">
        <v>2</v>
      </c>
      <c r="AU330" s="248"/>
      <c r="AV330" s="248"/>
      <c r="AW330" s="248"/>
      <c r="AX330" s="248"/>
      <c r="AY330" s="248"/>
      <c r="AZ330" s="248"/>
      <c r="BA330" s="248"/>
      <c r="BB330" s="248"/>
      <c r="BC330" s="248">
        <f t="shared" si="427"/>
        <v>0</v>
      </c>
      <c r="BD330" s="248">
        <f t="shared" si="380"/>
        <v>0</v>
      </c>
      <c r="BE330" s="47">
        <v>100000000</v>
      </c>
      <c r="BF330" s="47"/>
      <c r="BG330" s="47"/>
      <c r="BH330" s="47"/>
      <c r="BI330" s="47"/>
      <c r="BJ330" s="47"/>
      <c r="BK330" s="47"/>
      <c r="BL330" s="47"/>
      <c r="BM330" s="47">
        <f t="shared" si="428"/>
        <v>100000000</v>
      </c>
      <c r="BN330" s="47">
        <f t="shared" si="382"/>
        <v>100000000</v>
      </c>
      <c r="BO330" s="47">
        <v>30000000</v>
      </c>
      <c r="BP330" s="47"/>
      <c r="BQ330" s="47"/>
      <c r="BR330" s="47"/>
      <c r="BS330" s="47"/>
      <c r="BT330" s="47"/>
      <c r="BU330" s="47"/>
      <c r="BV330" s="47"/>
      <c r="BW330" s="47">
        <f t="shared" si="429"/>
        <v>30000000</v>
      </c>
      <c r="BX330" s="47">
        <f t="shared" si="384"/>
        <v>30000000</v>
      </c>
      <c r="BY330" s="47">
        <v>50000000</v>
      </c>
      <c r="BZ330" s="47"/>
      <c r="CA330" s="47"/>
      <c r="CB330" s="47"/>
      <c r="CC330" s="47"/>
      <c r="CD330" s="47"/>
      <c r="CE330" s="47"/>
      <c r="CF330" s="47"/>
      <c r="CG330" s="47">
        <f t="shared" si="431"/>
        <v>50000000</v>
      </c>
      <c r="CH330" s="47">
        <f t="shared" si="386"/>
        <v>50000000</v>
      </c>
      <c r="CI330" s="47">
        <f t="shared" si="430"/>
        <v>180000000</v>
      </c>
      <c r="CJ330" s="47">
        <f t="shared" si="387"/>
        <v>180000000</v>
      </c>
    </row>
    <row r="331" spans="1:88" s="79" customFormat="1" ht="59.25" customHeight="1" x14ac:dyDescent="0.25">
      <c r="A331" s="19" t="s">
        <v>2228</v>
      </c>
      <c r="B331" s="19" t="s">
        <v>247</v>
      </c>
      <c r="C331" s="20" t="s">
        <v>248</v>
      </c>
      <c r="D331" s="19" t="s">
        <v>111</v>
      </c>
      <c r="E331" s="19" t="s">
        <v>2108</v>
      </c>
      <c r="F331" s="23" t="s">
        <v>249</v>
      </c>
      <c r="G331" s="45" t="s">
        <v>2178</v>
      </c>
      <c r="H331" s="45" t="s">
        <v>2179</v>
      </c>
      <c r="I331" s="45" t="s">
        <v>2229</v>
      </c>
      <c r="J331" s="45" t="s">
        <v>2230</v>
      </c>
      <c r="K331" s="23">
        <v>254</v>
      </c>
      <c r="L331" s="21" t="s">
        <v>107</v>
      </c>
      <c r="M331" s="23">
        <v>254</v>
      </c>
      <c r="N331" s="23">
        <v>45</v>
      </c>
      <c r="O331" s="23" t="s">
        <v>255</v>
      </c>
      <c r="P331" s="23">
        <v>36</v>
      </c>
      <c r="Q331" s="23" t="s">
        <v>2142</v>
      </c>
      <c r="R331" s="23">
        <v>4502</v>
      </c>
      <c r="S331" s="23" t="s">
        <v>1952</v>
      </c>
      <c r="T331" s="21" t="s">
        <v>2231</v>
      </c>
      <c r="U331" s="23">
        <v>4502001</v>
      </c>
      <c r="V331" s="23">
        <v>4502001</v>
      </c>
      <c r="W331" s="23" t="s">
        <v>2232</v>
      </c>
      <c r="X331" s="23" t="s">
        <v>1972</v>
      </c>
      <c r="Y331" s="23" t="s">
        <v>1973</v>
      </c>
      <c r="Z331" s="21" t="s">
        <v>2233</v>
      </c>
      <c r="AA331" s="23">
        <v>450200109</v>
      </c>
      <c r="AB331" s="23">
        <v>450200109</v>
      </c>
      <c r="AC331" s="66"/>
      <c r="AD331" s="24" t="s">
        <v>104</v>
      </c>
      <c r="AE331" s="227" t="s">
        <v>2234</v>
      </c>
      <c r="AF331" s="227"/>
      <c r="AG331" s="23" t="s">
        <v>2235</v>
      </c>
      <c r="AH331" s="23"/>
      <c r="AI331" s="23"/>
      <c r="AJ331" s="23" t="s">
        <v>107</v>
      </c>
      <c r="AK331" s="23" t="s">
        <v>259</v>
      </c>
      <c r="AL331" s="23">
        <v>2</v>
      </c>
      <c r="AM331" s="142" t="s">
        <v>108</v>
      </c>
      <c r="AN331" s="227" t="s">
        <v>260</v>
      </c>
      <c r="AO331" s="231"/>
      <c r="AP331" s="24" t="s">
        <v>110</v>
      </c>
      <c r="AQ331" s="46">
        <v>0</v>
      </c>
      <c r="AR331" s="46">
        <v>1</v>
      </c>
      <c r="AS331" s="46">
        <v>1</v>
      </c>
      <c r="AT331" s="46">
        <v>0</v>
      </c>
      <c r="AU331" s="216"/>
      <c r="AV331" s="216"/>
      <c r="AW331" s="216"/>
      <c r="AX331" s="216"/>
      <c r="AY331" s="216"/>
      <c r="AZ331" s="216"/>
      <c r="BA331" s="216"/>
      <c r="BB331" s="216"/>
      <c r="BC331" s="216">
        <f t="shared" si="427"/>
        <v>0</v>
      </c>
      <c r="BD331" s="216">
        <f t="shared" si="380"/>
        <v>0</v>
      </c>
      <c r="BE331" s="26">
        <v>50000000</v>
      </c>
      <c r="BF331" s="26"/>
      <c r="BG331" s="26"/>
      <c r="BH331" s="26"/>
      <c r="BI331" s="26"/>
      <c r="BJ331" s="26"/>
      <c r="BK331" s="26"/>
      <c r="BL331" s="26"/>
      <c r="BM331" s="26">
        <f t="shared" si="428"/>
        <v>50000000</v>
      </c>
      <c r="BN331" s="26">
        <f t="shared" si="382"/>
        <v>50000000</v>
      </c>
      <c r="BO331" s="26">
        <v>30000000</v>
      </c>
      <c r="BP331" s="26"/>
      <c r="BQ331" s="26"/>
      <c r="BR331" s="26"/>
      <c r="BS331" s="26"/>
      <c r="BT331" s="26"/>
      <c r="BU331" s="26"/>
      <c r="BV331" s="26"/>
      <c r="BW331" s="26">
        <f t="shared" si="429"/>
        <v>30000000</v>
      </c>
      <c r="BX331" s="26">
        <f t="shared" si="384"/>
        <v>30000000</v>
      </c>
      <c r="BY331" s="26"/>
      <c r="BZ331" s="26"/>
      <c r="CA331" s="26"/>
      <c r="CB331" s="26"/>
      <c r="CC331" s="26"/>
      <c r="CD331" s="26"/>
      <c r="CE331" s="26"/>
      <c r="CF331" s="26"/>
      <c r="CG331" s="26">
        <f t="shared" si="431"/>
        <v>0</v>
      </c>
      <c r="CH331" s="26">
        <f t="shared" si="386"/>
        <v>0</v>
      </c>
      <c r="CI331" s="26">
        <f t="shared" si="430"/>
        <v>80000000</v>
      </c>
      <c r="CJ331" s="26">
        <f t="shared" si="387"/>
        <v>80000000</v>
      </c>
    </row>
    <row r="332" spans="1:88" s="79" customFormat="1" ht="66.75" customHeight="1" x14ac:dyDescent="0.25">
      <c r="A332" s="30" t="s">
        <v>2236</v>
      </c>
      <c r="B332" s="19" t="s">
        <v>247</v>
      </c>
      <c r="C332" s="183" t="s">
        <v>248</v>
      </c>
      <c r="D332" s="19" t="s">
        <v>111</v>
      </c>
      <c r="E332" s="19" t="s">
        <v>2108</v>
      </c>
      <c r="F332" s="23" t="s">
        <v>249</v>
      </c>
      <c r="G332" s="45" t="s">
        <v>2178</v>
      </c>
      <c r="H332" s="45" t="s">
        <v>2179</v>
      </c>
      <c r="I332" s="45" t="s">
        <v>2237</v>
      </c>
      <c r="J332" s="45" t="s">
        <v>2206</v>
      </c>
      <c r="K332" s="23">
        <v>978</v>
      </c>
      <c r="L332" s="24" t="s">
        <v>107</v>
      </c>
      <c r="M332" s="23">
        <v>1500</v>
      </c>
      <c r="N332" s="23">
        <v>45</v>
      </c>
      <c r="O332" s="23" t="s">
        <v>255</v>
      </c>
      <c r="P332" s="23">
        <v>36</v>
      </c>
      <c r="Q332" s="23" t="s">
        <v>2142</v>
      </c>
      <c r="R332" s="23">
        <v>4502</v>
      </c>
      <c r="S332" s="23" t="s">
        <v>1952</v>
      </c>
      <c r="T332" s="21" t="s">
        <v>2238</v>
      </c>
      <c r="U332" s="23">
        <v>4502002</v>
      </c>
      <c r="V332" s="23">
        <v>4502002</v>
      </c>
      <c r="W332" s="23" t="s">
        <v>2239</v>
      </c>
      <c r="X332" s="23" t="s">
        <v>2240</v>
      </c>
      <c r="Y332" s="23" t="s">
        <v>2241</v>
      </c>
      <c r="Z332" s="21" t="s">
        <v>2242</v>
      </c>
      <c r="AA332" s="23">
        <v>450200200</v>
      </c>
      <c r="AB332" s="23">
        <v>450200200</v>
      </c>
      <c r="AC332" s="66"/>
      <c r="AD332" s="24" t="s">
        <v>104</v>
      </c>
      <c r="AE332" s="227" t="s">
        <v>2243</v>
      </c>
      <c r="AF332" s="227"/>
      <c r="AG332" s="23" t="s">
        <v>2244</v>
      </c>
      <c r="AH332" s="23"/>
      <c r="AI332" s="23"/>
      <c r="AJ332" s="23" t="s">
        <v>107</v>
      </c>
      <c r="AK332" s="23" t="s">
        <v>259</v>
      </c>
      <c r="AL332" s="23">
        <v>3</v>
      </c>
      <c r="AM332" s="142" t="s">
        <v>108</v>
      </c>
      <c r="AN332" s="227" t="s">
        <v>260</v>
      </c>
      <c r="AO332" s="231"/>
      <c r="AP332" s="24" t="s">
        <v>110</v>
      </c>
      <c r="AQ332" s="46">
        <v>0</v>
      </c>
      <c r="AR332" s="46">
        <v>0</v>
      </c>
      <c r="AS332" s="46">
        <v>1</v>
      </c>
      <c r="AT332" s="34">
        <v>2</v>
      </c>
      <c r="AU332" s="35"/>
      <c r="AV332" s="35"/>
      <c r="AW332" s="35"/>
      <c r="AX332" s="35"/>
      <c r="AY332" s="35"/>
      <c r="AZ332" s="35"/>
      <c r="BA332" s="35"/>
      <c r="BB332" s="35"/>
      <c r="BC332" s="35">
        <f t="shared" si="427"/>
        <v>0</v>
      </c>
      <c r="BD332" s="35">
        <f t="shared" si="380"/>
        <v>0</v>
      </c>
      <c r="BE332" s="47"/>
      <c r="BF332" s="47"/>
      <c r="BG332" s="47"/>
      <c r="BH332" s="47"/>
      <c r="BI332" s="47"/>
      <c r="BJ332" s="47"/>
      <c r="BK332" s="47"/>
      <c r="BL332" s="47"/>
      <c r="BM332" s="47">
        <f t="shared" si="428"/>
        <v>0</v>
      </c>
      <c r="BN332" s="47">
        <f t="shared" si="382"/>
        <v>0</v>
      </c>
      <c r="BO332" s="47">
        <v>30000000</v>
      </c>
      <c r="BP332" s="47"/>
      <c r="BQ332" s="47"/>
      <c r="BR332" s="47"/>
      <c r="BS332" s="47"/>
      <c r="BT332" s="47"/>
      <c r="BU332" s="47"/>
      <c r="BV332" s="47"/>
      <c r="BW332" s="47">
        <f t="shared" si="429"/>
        <v>30000000</v>
      </c>
      <c r="BX332" s="47">
        <f t="shared" si="384"/>
        <v>30000000</v>
      </c>
      <c r="BY332" s="47">
        <v>50000000</v>
      </c>
      <c r="BZ332" s="47"/>
      <c r="CA332" s="47"/>
      <c r="CB332" s="47"/>
      <c r="CC332" s="47"/>
      <c r="CD332" s="47"/>
      <c r="CE332" s="47"/>
      <c r="CF332" s="47"/>
      <c r="CG332" s="47">
        <f t="shared" si="431"/>
        <v>50000000</v>
      </c>
      <c r="CH332" s="47">
        <f t="shared" si="386"/>
        <v>50000000</v>
      </c>
      <c r="CI332" s="47">
        <f t="shared" si="430"/>
        <v>80000000</v>
      </c>
      <c r="CJ332" s="47">
        <f t="shared" si="387"/>
        <v>80000000</v>
      </c>
    </row>
    <row r="333" spans="1:88" s="48" customFormat="1" ht="67.5" customHeight="1" x14ac:dyDescent="0.25">
      <c r="A333" s="30" t="s">
        <v>2245</v>
      </c>
      <c r="B333" s="19" t="s">
        <v>247</v>
      </c>
      <c r="C333" s="20" t="s">
        <v>248</v>
      </c>
      <c r="D333" s="19" t="s">
        <v>111</v>
      </c>
      <c r="E333" s="19" t="s">
        <v>2108</v>
      </c>
      <c r="F333" s="262" t="s">
        <v>249</v>
      </c>
      <c r="G333" s="263" t="s">
        <v>2178</v>
      </c>
      <c r="H333" s="263" t="s">
        <v>2179</v>
      </c>
      <c r="I333" s="263" t="s">
        <v>2237</v>
      </c>
      <c r="J333" s="263" t="s">
        <v>2206</v>
      </c>
      <c r="K333" s="262">
        <v>978</v>
      </c>
      <c r="L333" s="24" t="s">
        <v>107</v>
      </c>
      <c r="M333" s="262">
        <v>1500</v>
      </c>
      <c r="N333" s="262">
        <v>45</v>
      </c>
      <c r="O333" s="262" t="s">
        <v>255</v>
      </c>
      <c r="P333" s="262">
        <v>36</v>
      </c>
      <c r="Q333" s="262" t="s">
        <v>2142</v>
      </c>
      <c r="R333" s="262">
        <v>4501</v>
      </c>
      <c r="S333" s="262" t="s">
        <v>257</v>
      </c>
      <c r="T333" s="21" t="s">
        <v>2246</v>
      </c>
      <c r="U333" s="262">
        <v>4501004</v>
      </c>
      <c r="V333" s="262">
        <v>4501004</v>
      </c>
      <c r="W333" s="23" t="s">
        <v>2110</v>
      </c>
      <c r="X333" s="23" t="s">
        <v>2111</v>
      </c>
      <c r="Y333" s="23" t="s">
        <v>1973</v>
      </c>
      <c r="Z333" s="24" t="s">
        <v>2247</v>
      </c>
      <c r="AA333" s="23">
        <v>450100402</v>
      </c>
      <c r="AB333" s="23">
        <v>450100402</v>
      </c>
      <c r="AC333" s="66"/>
      <c r="AD333" s="24" t="s">
        <v>104</v>
      </c>
      <c r="AE333" s="227" t="s">
        <v>2248</v>
      </c>
      <c r="AF333" s="227"/>
      <c r="AG333" s="23" t="s">
        <v>2139</v>
      </c>
      <c r="AH333" s="23" t="s">
        <v>2237</v>
      </c>
      <c r="AI333" s="23"/>
      <c r="AJ333" s="23" t="s">
        <v>107</v>
      </c>
      <c r="AK333" s="23" t="s">
        <v>259</v>
      </c>
      <c r="AL333" s="23">
        <v>16</v>
      </c>
      <c r="AM333" s="21" t="s">
        <v>108</v>
      </c>
      <c r="AN333" s="227" t="s">
        <v>260</v>
      </c>
      <c r="AO333" s="231"/>
      <c r="AP333" s="24" t="s">
        <v>110</v>
      </c>
      <c r="AQ333" s="46">
        <v>1</v>
      </c>
      <c r="AR333" s="46">
        <v>5</v>
      </c>
      <c r="AS333" s="46">
        <v>5</v>
      </c>
      <c r="AT333" s="34">
        <v>5</v>
      </c>
      <c r="AU333" s="35">
        <v>100000000</v>
      </c>
      <c r="AV333" s="35"/>
      <c r="AW333" s="35"/>
      <c r="AX333" s="35"/>
      <c r="AY333" s="35"/>
      <c r="AZ333" s="35"/>
      <c r="BA333" s="35"/>
      <c r="BB333" s="35"/>
      <c r="BC333" s="35">
        <f t="shared" si="427"/>
        <v>100000000</v>
      </c>
      <c r="BD333" s="35">
        <f t="shared" si="380"/>
        <v>100000000</v>
      </c>
      <c r="BE333" s="47">
        <v>50000000</v>
      </c>
      <c r="BF333" s="47"/>
      <c r="BG333" s="47"/>
      <c r="BH333" s="47"/>
      <c r="BI333" s="47"/>
      <c r="BJ333" s="47"/>
      <c r="BK333" s="47"/>
      <c r="BL333" s="47"/>
      <c r="BM333" s="47">
        <f t="shared" si="428"/>
        <v>50000000</v>
      </c>
      <c r="BN333" s="47">
        <f t="shared" si="382"/>
        <v>50000000</v>
      </c>
      <c r="BO333" s="47">
        <v>30000000</v>
      </c>
      <c r="BP333" s="47"/>
      <c r="BQ333" s="47"/>
      <c r="BR333" s="47"/>
      <c r="BS333" s="47"/>
      <c r="BT333" s="47"/>
      <c r="BU333" s="47"/>
      <c r="BV333" s="47"/>
      <c r="BW333" s="47">
        <f t="shared" si="429"/>
        <v>30000000</v>
      </c>
      <c r="BX333" s="47">
        <f t="shared" si="384"/>
        <v>30000000</v>
      </c>
      <c r="BY333" s="47">
        <v>50000000</v>
      </c>
      <c r="BZ333" s="47"/>
      <c r="CA333" s="47"/>
      <c r="CB333" s="47"/>
      <c r="CC333" s="47"/>
      <c r="CD333" s="47"/>
      <c r="CE333" s="47"/>
      <c r="CF333" s="47"/>
      <c r="CG333" s="47">
        <f t="shared" si="431"/>
        <v>50000000</v>
      </c>
      <c r="CH333" s="47">
        <f t="shared" si="386"/>
        <v>50000000</v>
      </c>
      <c r="CI333" s="47">
        <f t="shared" si="430"/>
        <v>230000000</v>
      </c>
      <c r="CJ333" s="47">
        <f t="shared" si="387"/>
        <v>230000000</v>
      </c>
    </row>
    <row r="334" spans="1:88" s="48" customFormat="1" ht="67.5" customHeight="1" x14ac:dyDescent="0.25">
      <c r="A334" s="30" t="s">
        <v>2249</v>
      </c>
      <c r="B334" s="19" t="s">
        <v>247</v>
      </c>
      <c r="C334" s="20" t="s">
        <v>248</v>
      </c>
      <c r="D334" s="19" t="s">
        <v>111</v>
      </c>
      <c r="E334" s="19" t="s">
        <v>2108</v>
      </c>
      <c r="F334" s="262" t="s">
        <v>249</v>
      </c>
      <c r="G334" s="263" t="s">
        <v>2250</v>
      </c>
      <c r="H334" s="263" t="s">
        <v>2251</v>
      </c>
      <c r="I334" s="263" t="s">
        <v>2252</v>
      </c>
      <c r="J334" s="263" t="s">
        <v>2253</v>
      </c>
      <c r="K334" s="262">
        <v>806</v>
      </c>
      <c r="L334" s="24" t="s">
        <v>107</v>
      </c>
      <c r="M334" s="262">
        <v>1000</v>
      </c>
      <c r="N334" s="262">
        <v>45</v>
      </c>
      <c r="O334" s="262" t="s">
        <v>255</v>
      </c>
      <c r="P334" s="262">
        <v>34</v>
      </c>
      <c r="Q334" s="262" t="s">
        <v>2254</v>
      </c>
      <c r="R334" s="262">
        <v>4501</v>
      </c>
      <c r="S334" s="262" t="s">
        <v>257</v>
      </c>
      <c r="T334" s="21" t="s">
        <v>2255</v>
      </c>
      <c r="U334" s="262">
        <v>4501004</v>
      </c>
      <c r="V334" s="262">
        <v>4501004</v>
      </c>
      <c r="W334" s="23" t="s">
        <v>2110</v>
      </c>
      <c r="X334" s="23" t="s">
        <v>2111</v>
      </c>
      <c r="Y334" s="23" t="s">
        <v>1973</v>
      </c>
      <c r="Z334" s="24" t="s">
        <v>2256</v>
      </c>
      <c r="AA334" s="23">
        <v>450100402</v>
      </c>
      <c r="AB334" s="23">
        <v>450100402</v>
      </c>
      <c r="AC334" s="66"/>
      <c r="AD334" s="24" t="s">
        <v>104</v>
      </c>
      <c r="AE334" s="227" t="s">
        <v>2257</v>
      </c>
      <c r="AF334" s="227"/>
      <c r="AG334" s="23" t="s">
        <v>2139</v>
      </c>
      <c r="AH334" s="23" t="s">
        <v>2252</v>
      </c>
      <c r="AI334" s="23"/>
      <c r="AJ334" s="23" t="s">
        <v>107</v>
      </c>
      <c r="AK334" s="23" t="s">
        <v>259</v>
      </c>
      <c r="AL334" s="23">
        <v>1</v>
      </c>
      <c r="AM334" s="21" t="s">
        <v>108</v>
      </c>
      <c r="AN334" s="227" t="s">
        <v>1967</v>
      </c>
      <c r="AO334" s="231"/>
      <c r="AP334" s="24" t="s">
        <v>110</v>
      </c>
      <c r="AQ334" s="46">
        <v>0</v>
      </c>
      <c r="AR334" s="46">
        <v>0</v>
      </c>
      <c r="AS334" s="46">
        <v>1</v>
      </c>
      <c r="AT334" s="34">
        <v>0</v>
      </c>
      <c r="AU334" s="35"/>
      <c r="AV334" s="35"/>
      <c r="AW334" s="35"/>
      <c r="AX334" s="35"/>
      <c r="AY334" s="35"/>
      <c r="AZ334" s="35"/>
      <c r="BA334" s="35"/>
      <c r="BB334" s="35"/>
      <c r="BC334" s="35">
        <f t="shared" si="427"/>
        <v>0</v>
      </c>
      <c r="BD334" s="35">
        <f t="shared" si="380"/>
        <v>0</v>
      </c>
      <c r="BE334" s="47"/>
      <c r="BF334" s="47"/>
      <c r="BG334" s="47"/>
      <c r="BH334" s="47"/>
      <c r="BI334" s="47"/>
      <c r="BJ334" s="47"/>
      <c r="BK334" s="47"/>
      <c r="BL334" s="47"/>
      <c r="BM334" s="47">
        <f t="shared" si="428"/>
        <v>0</v>
      </c>
      <c r="BN334" s="47">
        <f t="shared" si="382"/>
        <v>0</v>
      </c>
      <c r="BO334" s="47">
        <v>30000000</v>
      </c>
      <c r="BP334" s="47"/>
      <c r="BQ334" s="47"/>
      <c r="BR334" s="47"/>
      <c r="BS334" s="47"/>
      <c r="BT334" s="47"/>
      <c r="BU334" s="47"/>
      <c r="BV334" s="47"/>
      <c r="BW334" s="47">
        <f t="shared" si="429"/>
        <v>30000000</v>
      </c>
      <c r="BX334" s="47">
        <f t="shared" si="384"/>
        <v>30000000</v>
      </c>
      <c r="BY334" s="47"/>
      <c r="BZ334" s="47"/>
      <c r="CA334" s="47"/>
      <c r="CB334" s="47"/>
      <c r="CC334" s="47"/>
      <c r="CD334" s="47"/>
      <c r="CE334" s="47"/>
      <c r="CF334" s="47"/>
      <c r="CG334" s="47">
        <f t="shared" si="431"/>
        <v>0</v>
      </c>
      <c r="CH334" s="47">
        <f t="shared" si="386"/>
        <v>0</v>
      </c>
      <c r="CI334" s="47">
        <f t="shared" si="430"/>
        <v>30000000</v>
      </c>
      <c r="CJ334" s="47">
        <f t="shared" si="387"/>
        <v>30000000</v>
      </c>
    </row>
    <row r="335" spans="1:88" s="48" customFormat="1" ht="67.5" customHeight="1" x14ac:dyDescent="0.25">
      <c r="A335" s="30" t="s">
        <v>2258</v>
      </c>
      <c r="B335" s="19" t="s">
        <v>247</v>
      </c>
      <c r="C335" s="20" t="s">
        <v>248</v>
      </c>
      <c r="D335" s="19" t="s">
        <v>111</v>
      </c>
      <c r="E335" s="19" t="s">
        <v>2108</v>
      </c>
      <c r="F335" s="262" t="s">
        <v>249</v>
      </c>
      <c r="G335" s="263" t="s">
        <v>2250</v>
      </c>
      <c r="H335" s="263" t="s">
        <v>2251</v>
      </c>
      <c r="I335" s="263" t="s">
        <v>2259</v>
      </c>
      <c r="J335" s="22" t="s">
        <v>401</v>
      </c>
      <c r="K335" s="262" t="s">
        <v>2260</v>
      </c>
      <c r="L335" s="24" t="s">
        <v>273</v>
      </c>
      <c r="M335" s="262">
        <v>2</v>
      </c>
      <c r="N335" s="262">
        <v>45</v>
      </c>
      <c r="O335" s="262" t="s">
        <v>255</v>
      </c>
      <c r="P335" s="262">
        <v>34</v>
      </c>
      <c r="Q335" s="262" t="s">
        <v>2254</v>
      </c>
      <c r="R335" s="262">
        <v>4501</v>
      </c>
      <c r="S335" s="262" t="s">
        <v>257</v>
      </c>
      <c r="T335" s="21" t="s">
        <v>2261</v>
      </c>
      <c r="U335" s="262">
        <v>4501004</v>
      </c>
      <c r="V335" s="262">
        <v>4501004</v>
      </c>
      <c r="W335" s="23" t="s">
        <v>2110</v>
      </c>
      <c r="X335" s="23" t="s">
        <v>2111</v>
      </c>
      <c r="Y335" s="23" t="s">
        <v>1973</v>
      </c>
      <c r="Z335" s="24" t="s">
        <v>2262</v>
      </c>
      <c r="AA335" s="23">
        <v>450100402</v>
      </c>
      <c r="AB335" s="23">
        <v>450100402</v>
      </c>
      <c r="AC335" s="66"/>
      <c r="AD335" s="24" t="s">
        <v>104</v>
      </c>
      <c r="AE335" s="227" t="s">
        <v>2263</v>
      </c>
      <c r="AF335" s="227"/>
      <c r="AG335" s="23" t="s">
        <v>2139</v>
      </c>
      <c r="AH335" s="23" t="s">
        <v>2259</v>
      </c>
      <c r="AI335" s="23"/>
      <c r="AJ335" s="23" t="s">
        <v>107</v>
      </c>
      <c r="AK335" s="23" t="s">
        <v>259</v>
      </c>
      <c r="AL335" s="23">
        <v>2</v>
      </c>
      <c r="AM335" s="21" t="s">
        <v>108</v>
      </c>
      <c r="AN335" s="227" t="s">
        <v>2264</v>
      </c>
      <c r="AO335" s="231"/>
      <c r="AP335" s="24" t="s">
        <v>110</v>
      </c>
      <c r="AQ335" s="46">
        <v>0</v>
      </c>
      <c r="AR335" s="46">
        <v>0</v>
      </c>
      <c r="AS335" s="46">
        <v>1</v>
      </c>
      <c r="AT335" s="34">
        <v>1</v>
      </c>
      <c r="AU335" s="35"/>
      <c r="AV335" s="35"/>
      <c r="AW335" s="35"/>
      <c r="AX335" s="35"/>
      <c r="AY335" s="35"/>
      <c r="AZ335" s="35"/>
      <c r="BA335" s="35"/>
      <c r="BB335" s="35"/>
      <c r="BC335" s="35">
        <f t="shared" si="427"/>
        <v>0</v>
      </c>
      <c r="BD335" s="35">
        <f t="shared" si="380"/>
        <v>0</v>
      </c>
      <c r="BE335" s="133"/>
      <c r="BF335" s="133"/>
      <c r="BG335" s="133"/>
      <c r="BH335" s="133"/>
      <c r="BI335" s="133"/>
      <c r="BJ335" s="133"/>
      <c r="BK335" s="133"/>
      <c r="BL335" s="133"/>
      <c r="BM335" s="133">
        <f t="shared" si="428"/>
        <v>0</v>
      </c>
      <c r="BN335" s="133">
        <f t="shared" si="382"/>
        <v>0</v>
      </c>
      <c r="BO335" s="47">
        <v>30000000</v>
      </c>
      <c r="BP335" s="47"/>
      <c r="BQ335" s="47"/>
      <c r="BR335" s="47"/>
      <c r="BS335" s="47"/>
      <c r="BT335" s="47"/>
      <c r="BU335" s="47"/>
      <c r="BV335" s="47"/>
      <c r="BW335" s="47">
        <f t="shared" si="429"/>
        <v>30000000</v>
      </c>
      <c r="BX335" s="47">
        <f t="shared" si="384"/>
        <v>30000000</v>
      </c>
      <c r="BY335" s="47">
        <v>50000000</v>
      </c>
      <c r="BZ335" s="47"/>
      <c r="CA335" s="47"/>
      <c r="CB335" s="47"/>
      <c r="CC335" s="47"/>
      <c r="CD335" s="47"/>
      <c r="CE335" s="47"/>
      <c r="CF335" s="47"/>
      <c r="CG335" s="47">
        <f t="shared" si="431"/>
        <v>50000000</v>
      </c>
      <c r="CH335" s="47">
        <f t="shared" si="386"/>
        <v>50000000</v>
      </c>
      <c r="CI335" s="47">
        <f t="shared" si="430"/>
        <v>80000000</v>
      </c>
      <c r="CJ335" s="47">
        <f t="shared" si="387"/>
        <v>80000000</v>
      </c>
    </row>
    <row r="336" spans="1:88" s="48" customFormat="1" ht="67.5" customHeight="1" x14ac:dyDescent="0.25">
      <c r="A336" s="30" t="s">
        <v>2265</v>
      </c>
      <c r="B336" s="19" t="s">
        <v>247</v>
      </c>
      <c r="C336" s="20" t="s">
        <v>248</v>
      </c>
      <c r="D336" s="19" t="s">
        <v>111</v>
      </c>
      <c r="E336" s="19" t="s">
        <v>2108</v>
      </c>
      <c r="F336" s="262" t="s">
        <v>249</v>
      </c>
      <c r="G336" s="263" t="s">
        <v>2250</v>
      </c>
      <c r="H336" s="263" t="s">
        <v>2251</v>
      </c>
      <c r="I336" s="263" t="s">
        <v>2259</v>
      </c>
      <c r="J336" s="22" t="s">
        <v>401</v>
      </c>
      <c r="K336" s="262" t="s">
        <v>2260</v>
      </c>
      <c r="L336" s="24" t="s">
        <v>273</v>
      </c>
      <c r="M336" s="262">
        <v>2</v>
      </c>
      <c r="N336" s="262">
        <v>45</v>
      </c>
      <c r="O336" s="262" t="s">
        <v>255</v>
      </c>
      <c r="P336" s="262">
        <v>34</v>
      </c>
      <c r="Q336" s="262" t="s">
        <v>2254</v>
      </c>
      <c r="R336" s="262">
        <v>4501</v>
      </c>
      <c r="S336" s="262" t="s">
        <v>257</v>
      </c>
      <c r="T336" s="21" t="s">
        <v>2266</v>
      </c>
      <c r="U336" s="262">
        <v>4501004</v>
      </c>
      <c r="V336" s="23">
        <v>4501004</v>
      </c>
      <c r="W336" s="23" t="s">
        <v>2110</v>
      </c>
      <c r="X336" s="23" t="s">
        <v>2111</v>
      </c>
      <c r="Y336" s="23" t="s">
        <v>1973</v>
      </c>
      <c r="Z336" s="24" t="s">
        <v>2267</v>
      </c>
      <c r="AA336" s="23">
        <v>450100400</v>
      </c>
      <c r="AB336" s="23">
        <v>450100400</v>
      </c>
      <c r="AC336" s="66"/>
      <c r="AD336" s="24" t="s">
        <v>104</v>
      </c>
      <c r="AE336" s="227" t="s">
        <v>2268</v>
      </c>
      <c r="AF336" s="227"/>
      <c r="AG336" s="23" t="s">
        <v>2184</v>
      </c>
      <c r="AH336" s="23"/>
      <c r="AI336" s="23"/>
      <c r="AJ336" s="23" t="s">
        <v>107</v>
      </c>
      <c r="AK336" s="23" t="s">
        <v>259</v>
      </c>
      <c r="AL336" s="23">
        <v>2</v>
      </c>
      <c r="AM336" s="21" t="s">
        <v>108</v>
      </c>
      <c r="AN336" s="227" t="s">
        <v>2264</v>
      </c>
      <c r="AO336" s="231"/>
      <c r="AP336" s="24" t="s">
        <v>110</v>
      </c>
      <c r="AQ336" s="46">
        <v>0</v>
      </c>
      <c r="AR336" s="46">
        <v>0</v>
      </c>
      <c r="AS336" s="46">
        <v>1</v>
      </c>
      <c r="AT336" s="34">
        <v>1</v>
      </c>
      <c r="AU336" s="35"/>
      <c r="AV336" s="35"/>
      <c r="AW336" s="35"/>
      <c r="AX336" s="35"/>
      <c r="AY336" s="35"/>
      <c r="AZ336" s="35"/>
      <c r="BA336" s="35"/>
      <c r="BB336" s="35"/>
      <c r="BC336" s="35">
        <f t="shared" si="427"/>
        <v>0</v>
      </c>
      <c r="BD336" s="35">
        <f t="shared" si="380"/>
        <v>0</v>
      </c>
      <c r="BE336" s="47"/>
      <c r="BF336" s="47"/>
      <c r="BG336" s="47"/>
      <c r="BH336" s="47"/>
      <c r="BI336" s="47"/>
      <c r="BJ336" s="47"/>
      <c r="BK336" s="47"/>
      <c r="BL336" s="47"/>
      <c r="BM336" s="47">
        <f t="shared" si="428"/>
        <v>0</v>
      </c>
      <c r="BN336" s="47">
        <f t="shared" si="382"/>
        <v>0</v>
      </c>
      <c r="BO336" s="47">
        <v>30000000</v>
      </c>
      <c r="BP336" s="47"/>
      <c r="BQ336" s="47"/>
      <c r="BR336" s="47"/>
      <c r="BS336" s="47"/>
      <c r="BT336" s="47"/>
      <c r="BU336" s="47"/>
      <c r="BV336" s="47"/>
      <c r="BW336" s="47">
        <f t="shared" si="429"/>
        <v>30000000</v>
      </c>
      <c r="BX336" s="47">
        <f t="shared" si="384"/>
        <v>30000000</v>
      </c>
      <c r="BY336" s="47">
        <v>50000000</v>
      </c>
      <c r="BZ336" s="47"/>
      <c r="CA336" s="47"/>
      <c r="CB336" s="47"/>
      <c r="CC336" s="47"/>
      <c r="CD336" s="47"/>
      <c r="CE336" s="47"/>
      <c r="CF336" s="47"/>
      <c r="CG336" s="47">
        <f t="shared" si="431"/>
        <v>50000000</v>
      </c>
      <c r="CH336" s="47">
        <f t="shared" si="386"/>
        <v>50000000</v>
      </c>
      <c r="CI336" s="47">
        <f t="shared" si="430"/>
        <v>80000000</v>
      </c>
      <c r="CJ336" s="47">
        <f t="shared" si="387"/>
        <v>80000000</v>
      </c>
    </row>
    <row r="337" spans="1:88" s="48" customFormat="1" ht="67.5" customHeight="1" x14ac:dyDescent="0.25">
      <c r="A337" s="30" t="s">
        <v>2269</v>
      </c>
      <c r="B337" s="19" t="s">
        <v>247</v>
      </c>
      <c r="C337" s="20" t="s">
        <v>248</v>
      </c>
      <c r="D337" s="19" t="s">
        <v>111</v>
      </c>
      <c r="E337" s="19" t="s">
        <v>2108</v>
      </c>
      <c r="F337" s="262" t="s">
        <v>249</v>
      </c>
      <c r="G337" s="263" t="s">
        <v>2250</v>
      </c>
      <c r="H337" s="263" t="s">
        <v>2251</v>
      </c>
      <c r="I337" s="263" t="s">
        <v>2259</v>
      </c>
      <c r="J337" s="22" t="s">
        <v>401</v>
      </c>
      <c r="K337" s="262" t="s">
        <v>2260</v>
      </c>
      <c r="L337" s="24" t="s">
        <v>273</v>
      </c>
      <c r="M337" s="262">
        <v>2</v>
      </c>
      <c r="N337" s="262">
        <v>45</v>
      </c>
      <c r="O337" s="262" t="s">
        <v>255</v>
      </c>
      <c r="P337" s="262">
        <v>34</v>
      </c>
      <c r="Q337" s="262" t="s">
        <v>2254</v>
      </c>
      <c r="R337" s="262">
        <v>4599</v>
      </c>
      <c r="S337" s="262" t="s">
        <v>276</v>
      </c>
      <c r="T337" s="21" t="s">
        <v>2270</v>
      </c>
      <c r="U337" s="262">
        <v>4599026</v>
      </c>
      <c r="V337" s="262">
        <v>4599026</v>
      </c>
      <c r="W337" s="23" t="s">
        <v>1473</v>
      </c>
      <c r="X337" s="23" t="s">
        <v>2271</v>
      </c>
      <c r="Y337" s="23" t="s">
        <v>263</v>
      </c>
      <c r="Z337" s="24" t="s">
        <v>2272</v>
      </c>
      <c r="AA337" s="23">
        <v>459902600</v>
      </c>
      <c r="AB337" s="23">
        <v>459902600</v>
      </c>
      <c r="AC337" s="66"/>
      <c r="AD337" s="24" t="s">
        <v>104</v>
      </c>
      <c r="AE337" s="227" t="s">
        <v>2273</v>
      </c>
      <c r="AF337" s="227"/>
      <c r="AG337" s="23" t="s">
        <v>2274</v>
      </c>
      <c r="AH337" s="23"/>
      <c r="AI337" s="23"/>
      <c r="AJ337" s="23" t="s">
        <v>107</v>
      </c>
      <c r="AK337" s="23" t="s">
        <v>259</v>
      </c>
      <c r="AL337" s="23">
        <v>1</v>
      </c>
      <c r="AM337" s="21" t="s">
        <v>279</v>
      </c>
      <c r="AN337" s="227" t="s">
        <v>2264</v>
      </c>
      <c r="AO337" s="231"/>
      <c r="AP337" s="24" t="s">
        <v>110</v>
      </c>
      <c r="AQ337" s="46">
        <v>1</v>
      </c>
      <c r="AR337" s="46">
        <v>1</v>
      </c>
      <c r="AS337" s="46">
        <v>1</v>
      </c>
      <c r="AT337" s="34">
        <v>1</v>
      </c>
      <c r="AU337" s="35">
        <v>335303838</v>
      </c>
      <c r="AV337" s="35"/>
      <c r="AW337" s="35"/>
      <c r="AX337" s="35"/>
      <c r="AY337" s="35"/>
      <c r="AZ337" s="35"/>
      <c r="BA337" s="35"/>
      <c r="BB337" s="35"/>
      <c r="BC337" s="35">
        <f t="shared" si="427"/>
        <v>335303838</v>
      </c>
      <c r="BD337" s="35">
        <f t="shared" si="380"/>
        <v>335303838</v>
      </c>
      <c r="BE337" s="47">
        <f>300000000+173684557.59</f>
        <v>473684557.59000003</v>
      </c>
      <c r="BF337" s="47"/>
      <c r="BG337" s="47"/>
      <c r="BH337" s="47"/>
      <c r="BI337" s="47"/>
      <c r="BJ337" s="47"/>
      <c r="BK337" s="47"/>
      <c r="BL337" s="47"/>
      <c r="BM337" s="47">
        <f t="shared" si="428"/>
        <v>473684557.59000003</v>
      </c>
      <c r="BN337" s="47">
        <f t="shared" si="382"/>
        <v>473684557.59000003</v>
      </c>
      <c r="BO337" s="47">
        <v>255856532.93000007</v>
      </c>
      <c r="BP337" s="47"/>
      <c r="BQ337" s="47"/>
      <c r="BR337" s="47"/>
      <c r="BS337" s="47"/>
      <c r="BT337" s="47"/>
      <c r="BU337" s="47"/>
      <c r="BV337" s="47"/>
      <c r="BW337" s="47">
        <f t="shared" si="429"/>
        <v>255856532.93000007</v>
      </c>
      <c r="BX337" s="47">
        <f t="shared" si="384"/>
        <v>255856532.93000007</v>
      </c>
      <c r="BY337" s="47">
        <v>121557668.52</v>
      </c>
      <c r="BZ337" s="47"/>
      <c r="CA337" s="47"/>
      <c r="CB337" s="47"/>
      <c r="CC337" s="47"/>
      <c r="CD337" s="47"/>
      <c r="CE337" s="47"/>
      <c r="CF337" s="47"/>
      <c r="CG337" s="47">
        <f t="shared" si="431"/>
        <v>121557668.52</v>
      </c>
      <c r="CH337" s="47">
        <f t="shared" si="386"/>
        <v>121557668.52</v>
      </c>
      <c r="CI337" s="47">
        <f t="shared" si="430"/>
        <v>1186402597.04</v>
      </c>
      <c r="CJ337" s="47">
        <f t="shared" si="387"/>
        <v>1186402597.04</v>
      </c>
    </row>
    <row r="338" spans="1:88" ht="67.5" customHeight="1" x14ac:dyDescent="0.25">
      <c r="A338" s="84"/>
      <c r="B338" s="85"/>
      <c r="C338" s="85"/>
      <c r="D338" s="85"/>
      <c r="E338" s="193"/>
      <c r="F338" s="193"/>
      <c r="G338" s="264"/>
      <c r="H338" s="264"/>
      <c r="I338" s="264"/>
      <c r="J338" s="264"/>
      <c r="K338" s="193"/>
      <c r="L338" s="84"/>
      <c r="M338" s="193"/>
      <c r="N338" s="193"/>
      <c r="O338" s="193"/>
      <c r="P338" s="193"/>
      <c r="Q338" s="193"/>
      <c r="R338" s="193"/>
      <c r="S338" s="193"/>
      <c r="T338" s="85"/>
      <c r="U338" s="193"/>
      <c r="V338" s="193"/>
      <c r="W338" s="85"/>
      <c r="X338" s="85"/>
      <c r="Y338" s="85"/>
      <c r="Z338" s="84"/>
      <c r="AA338" s="85"/>
      <c r="AB338" s="85"/>
      <c r="AC338" s="85"/>
      <c r="AD338" s="85"/>
      <c r="AE338" s="123"/>
      <c r="AF338" s="123"/>
      <c r="AG338" s="85"/>
      <c r="AH338" s="85"/>
      <c r="AI338" s="85"/>
      <c r="AJ338" s="85"/>
      <c r="AK338" s="85"/>
      <c r="AL338" s="85"/>
      <c r="AM338" s="84"/>
      <c r="AN338" s="123"/>
      <c r="AO338" s="124"/>
      <c r="AP338" s="84"/>
      <c r="AQ338" s="85"/>
      <c r="AR338" s="85"/>
      <c r="AS338" s="85"/>
      <c r="AT338" s="84"/>
      <c r="AU338" s="87"/>
      <c r="AV338" s="87"/>
      <c r="AW338" s="87"/>
      <c r="AX338" s="87"/>
      <c r="AY338" s="87"/>
      <c r="AZ338" s="87"/>
      <c r="BA338" s="87"/>
      <c r="BB338" s="87"/>
      <c r="BC338" s="87">
        <f t="shared" si="427"/>
        <v>0</v>
      </c>
      <c r="BD338" s="87">
        <f t="shared" si="380"/>
        <v>0</v>
      </c>
      <c r="BE338" s="87"/>
      <c r="BF338" s="87"/>
      <c r="BG338" s="87"/>
      <c r="BH338" s="87"/>
      <c r="BI338" s="87"/>
      <c r="BJ338" s="87"/>
      <c r="BK338" s="87"/>
      <c r="BL338" s="87"/>
      <c r="BM338" s="87">
        <f t="shared" si="428"/>
        <v>0</v>
      </c>
      <c r="BN338" s="87">
        <f t="shared" si="382"/>
        <v>0</v>
      </c>
      <c r="BO338" s="87"/>
      <c r="BP338" s="87"/>
      <c r="BQ338" s="87"/>
      <c r="BR338" s="87"/>
      <c r="BS338" s="87"/>
      <c r="BT338" s="87"/>
      <c r="BU338" s="87"/>
      <c r="BV338" s="87"/>
      <c r="BW338" s="87">
        <f t="shared" si="429"/>
        <v>0</v>
      </c>
      <c r="BX338" s="87">
        <f t="shared" si="384"/>
        <v>0</v>
      </c>
      <c r="BY338" s="87"/>
      <c r="BZ338" s="87"/>
      <c r="CA338" s="87"/>
      <c r="CB338" s="87"/>
      <c r="CC338" s="87"/>
      <c r="CD338" s="87"/>
      <c r="CE338" s="87"/>
      <c r="CF338" s="87"/>
      <c r="CG338" s="87">
        <f t="shared" si="431"/>
        <v>0</v>
      </c>
      <c r="CH338" s="87">
        <f t="shared" si="386"/>
        <v>0</v>
      </c>
      <c r="CI338" s="87">
        <f t="shared" si="430"/>
        <v>0</v>
      </c>
      <c r="CJ338" s="87">
        <f t="shared" si="387"/>
        <v>0</v>
      </c>
    </row>
    <row r="339" spans="1:88" ht="67.5" customHeight="1" x14ac:dyDescent="0.25">
      <c r="A339" s="69"/>
      <c r="B339" s="70"/>
      <c r="C339" s="71"/>
      <c r="D339" s="119"/>
      <c r="E339" s="265"/>
      <c r="F339" s="266"/>
      <c r="G339" s="267"/>
      <c r="H339" s="267"/>
      <c r="I339" s="267"/>
      <c r="J339" s="267"/>
      <c r="K339" s="266"/>
      <c r="L339" s="74"/>
      <c r="M339" s="266"/>
      <c r="N339" s="266"/>
      <c r="O339" s="266"/>
      <c r="P339" s="266"/>
      <c r="Q339" s="266"/>
      <c r="R339" s="266">
        <v>4599</v>
      </c>
      <c r="S339" s="266"/>
      <c r="T339" s="75"/>
      <c r="U339" s="266"/>
      <c r="V339" s="266"/>
      <c r="W339" s="75"/>
      <c r="X339" s="75"/>
      <c r="Y339" s="75"/>
      <c r="Z339" s="83"/>
      <c r="AA339" s="75"/>
      <c r="AB339" s="75"/>
      <c r="AC339" s="75"/>
      <c r="AD339" s="75"/>
      <c r="AE339" s="236"/>
      <c r="AF339" s="236"/>
      <c r="AG339" s="75"/>
      <c r="AH339" s="75"/>
      <c r="AI339" s="75"/>
      <c r="AJ339" s="75"/>
      <c r="AK339" s="75"/>
      <c r="AL339" s="75"/>
      <c r="AM339" s="75"/>
      <c r="AN339" s="236"/>
      <c r="AO339" s="237"/>
      <c r="AP339" s="83"/>
      <c r="AQ339" s="75"/>
      <c r="AR339" s="75"/>
      <c r="AS339" s="75"/>
      <c r="AT339" s="83"/>
      <c r="AU339" s="217" t="e">
        <f t="shared" ref="AU339:BC339" si="432">SUM(AU340:AU359)</f>
        <v>#REF!</v>
      </c>
      <c r="AV339" s="217" t="e">
        <f t="shared" si="432"/>
        <v>#REF!</v>
      </c>
      <c r="AW339" s="217" t="e">
        <f t="shared" si="432"/>
        <v>#REF!</v>
      </c>
      <c r="AX339" s="217" t="e">
        <f t="shared" si="432"/>
        <v>#REF!</v>
      </c>
      <c r="AY339" s="217" t="e">
        <f t="shared" si="432"/>
        <v>#REF!</v>
      </c>
      <c r="AZ339" s="217" t="e">
        <f t="shared" si="432"/>
        <v>#REF!</v>
      </c>
      <c r="BA339" s="217" t="e">
        <f t="shared" si="432"/>
        <v>#REF!</v>
      </c>
      <c r="BB339" s="217" t="e">
        <f t="shared" si="432"/>
        <v>#REF!</v>
      </c>
      <c r="BC339" s="217" t="e">
        <f t="shared" si="432"/>
        <v>#REF!</v>
      </c>
      <c r="BD339" s="217" t="e">
        <f t="shared" si="380"/>
        <v>#REF!</v>
      </c>
      <c r="BE339" s="217" t="e">
        <f t="shared" ref="BE339:BM339" si="433">SUM(BE340:BE359)</f>
        <v>#REF!</v>
      </c>
      <c r="BF339" s="217" t="e">
        <f t="shared" si="433"/>
        <v>#REF!</v>
      </c>
      <c r="BG339" s="217" t="e">
        <f t="shared" si="433"/>
        <v>#REF!</v>
      </c>
      <c r="BH339" s="217" t="e">
        <f t="shared" si="433"/>
        <v>#REF!</v>
      </c>
      <c r="BI339" s="217" t="e">
        <f t="shared" si="433"/>
        <v>#REF!</v>
      </c>
      <c r="BJ339" s="217" t="e">
        <f t="shared" si="433"/>
        <v>#REF!</v>
      </c>
      <c r="BK339" s="217" t="e">
        <f t="shared" si="433"/>
        <v>#REF!</v>
      </c>
      <c r="BL339" s="217" t="e">
        <f t="shared" si="433"/>
        <v>#REF!</v>
      </c>
      <c r="BM339" s="217" t="e">
        <f t="shared" si="433"/>
        <v>#REF!</v>
      </c>
      <c r="BN339" s="217" t="e">
        <f t="shared" si="382"/>
        <v>#REF!</v>
      </c>
      <c r="BO339" s="217" t="e">
        <f t="shared" ref="BO339:BW339" si="434">SUM(BO340:BO359)</f>
        <v>#REF!</v>
      </c>
      <c r="BP339" s="217" t="e">
        <f t="shared" si="434"/>
        <v>#REF!</v>
      </c>
      <c r="BQ339" s="217" t="e">
        <f t="shared" si="434"/>
        <v>#REF!</v>
      </c>
      <c r="BR339" s="217" t="e">
        <f t="shared" si="434"/>
        <v>#REF!</v>
      </c>
      <c r="BS339" s="217" t="e">
        <f t="shared" si="434"/>
        <v>#REF!</v>
      </c>
      <c r="BT339" s="217" t="e">
        <f t="shared" si="434"/>
        <v>#REF!</v>
      </c>
      <c r="BU339" s="217" t="e">
        <f t="shared" si="434"/>
        <v>#REF!</v>
      </c>
      <c r="BV339" s="217" t="e">
        <f t="shared" si="434"/>
        <v>#REF!</v>
      </c>
      <c r="BW339" s="217" t="e">
        <f t="shared" si="434"/>
        <v>#REF!</v>
      </c>
      <c r="BX339" s="217" t="e">
        <f t="shared" si="384"/>
        <v>#REF!</v>
      </c>
      <c r="BY339" s="217" t="e">
        <f t="shared" ref="BY339:CG339" si="435">SUM(BY340:BY359)</f>
        <v>#REF!</v>
      </c>
      <c r="BZ339" s="217" t="e">
        <f t="shared" si="435"/>
        <v>#REF!</v>
      </c>
      <c r="CA339" s="217" t="e">
        <f t="shared" si="435"/>
        <v>#REF!</v>
      </c>
      <c r="CB339" s="217" t="e">
        <f t="shared" si="435"/>
        <v>#REF!</v>
      </c>
      <c r="CC339" s="217" t="e">
        <f t="shared" si="435"/>
        <v>#REF!</v>
      </c>
      <c r="CD339" s="217" t="e">
        <f t="shared" si="435"/>
        <v>#REF!</v>
      </c>
      <c r="CE339" s="217" t="e">
        <f t="shared" si="435"/>
        <v>#REF!</v>
      </c>
      <c r="CF339" s="217" t="e">
        <f t="shared" si="435"/>
        <v>#REF!</v>
      </c>
      <c r="CG339" s="217" t="e">
        <f t="shared" si="435"/>
        <v>#REF!</v>
      </c>
      <c r="CH339" s="217" t="e">
        <f t="shared" si="386"/>
        <v>#REF!</v>
      </c>
      <c r="CI339" s="217" t="e">
        <f>SUM(CI340:CI359)</f>
        <v>#REF!</v>
      </c>
      <c r="CJ339" s="217" t="e">
        <f t="shared" si="387"/>
        <v>#REF!</v>
      </c>
    </row>
    <row r="340" spans="1:88" s="48" customFormat="1" ht="67.5" customHeight="1" x14ac:dyDescent="0.25">
      <c r="A340" s="30" t="s">
        <v>2275</v>
      </c>
      <c r="B340" s="19" t="s">
        <v>247</v>
      </c>
      <c r="C340" s="20" t="s">
        <v>248</v>
      </c>
      <c r="D340" s="19" t="s">
        <v>267</v>
      </c>
      <c r="E340" s="268" t="s">
        <v>2276</v>
      </c>
      <c r="F340" s="262" t="s">
        <v>268</v>
      </c>
      <c r="G340" s="263" t="s">
        <v>269</v>
      </c>
      <c r="H340" s="263" t="s">
        <v>270</v>
      </c>
      <c r="I340" s="263" t="s">
        <v>2277</v>
      </c>
      <c r="J340" s="263" t="s">
        <v>272</v>
      </c>
      <c r="K340" s="262">
        <v>67.8</v>
      </c>
      <c r="L340" s="24" t="s">
        <v>273</v>
      </c>
      <c r="M340" s="262">
        <v>75</v>
      </c>
      <c r="N340" s="262">
        <v>45</v>
      </c>
      <c r="O340" s="262" t="s">
        <v>274</v>
      </c>
      <c r="P340" s="262">
        <v>38</v>
      </c>
      <c r="Q340" s="262" t="s">
        <v>2278</v>
      </c>
      <c r="R340" s="262">
        <v>4599</v>
      </c>
      <c r="S340" s="262" t="s">
        <v>276</v>
      </c>
      <c r="T340" s="21" t="s">
        <v>2279</v>
      </c>
      <c r="U340" s="262">
        <v>4599037</v>
      </c>
      <c r="V340" s="262">
        <v>4599037</v>
      </c>
      <c r="W340" s="23" t="s">
        <v>284</v>
      </c>
      <c r="X340" s="23" t="s">
        <v>2280</v>
      </c>
      <c r="Y340" s="23" t="s">
        <v>285</v>
      </c>
      <c r="Z340" s="24" t="s">
        <v>2281</v>
      </c>
      <c r="AA340" s="23">
        <v>459903700</v>
      </c>
      <c r="AB340" s="23">
        <v>459903700</v>
      </c>
      <c r="AC340" s="66"/>
      <c r="AD340" s="24" t="s">
        <v>104</v>
      </c>
      <c r="AE340" s="227" t="s">
        <v>2282</v>
      </c>
      <c r="AF340" s="227"/>
      <c r="AG340" s="23" t="s">
        <v>286</v>
      </c>
      <c r="AH340" s="23"/>
      <c r="AI340" s="23"/>
      <c r="AJ340" s="23" t="s">
        <v>107</v>
      </c>
      <c r="AK340" s="23" t="s">
        <v>2452</v>
      </c>
      <c r="AL340" s="23">
        <v>2</v>
      </c>
      <c r="AM340" s="24" t="s">
        <v>108</v>
      </c>
      <c r="AN340" s="227" t="s">
        <v>280</v>
      </c>
      <c r="AO340" s="231"/>
      <c r="AP340" s="24" t="s">
        <v>110</v>
      </c>
      <c r="AQ340" s="46">
        <v>0</v>
      </c>
      <c r="AR340" s="46">
        <v>1</v>
      </c>
      <c r="AS340" s="46">
        <v>1</v>
      </c>
      <c r="AT340" s="34">
        <v>0</v>
      </c>
      <c r="AU340" s="35"/>
      <c r="AV340" s="35"/>
      <c r="AW340" s="35"/>
      <c r="AX340" s="35"/>
      <c r="AY340" s="35"/>
      <c r="AZ340" s="35"/>
      <c r="BA340" s="35"/>
      <c r="BB340" s="35"/>
      <c r="BC340" s="35">
        <f t="shared" ref="BC340:BC352" si="436">SUM(AU340:BB340)</f>
        <v>0</v>
      </c>
      <c r="BD340" s="35">
        <f t="shared" si="380"/>
        <v>0</v>
      </c>
      <c r="BE340" s="47">
        <v>150000000</v>
      </c>
      <c r="BF340" s="47"/>
      <c r="BG340" s="47"/>
      <c r="BH340" s="47"/>
      <c r="BI340" s="47"/>
      <c r="BJ340" s="47"/>
      <c r="BK340" s="47"/>
      <c r="BL340" s="47"/>
      <c r="BM340" s="47">
        <f t="shared" ref="BM340:BM352" si="437">SUM(BE340:BL340)</f>
        <v>150000000</v>
      </c>
      <c r="BN340" s="47">
        <f t="shared" si="382"/>
        <v>150000000</v>
      </c>
      <c r="BO340" s="47">
        <v>150000000</v>
      </c>
      <c r="BP340" s="47"/>
      <c r="BQ340" s="47"/>
      <c r="BR340" s="47"/>
      <c r="BS340" s="47"/>
      <c r="BT340" s="47"/>
      <c r="BU340" s="47"/>
      <c r="BV340" s="47"/>
      <c r="BW340" s="47">
        <f t="shared" ref="BW340:BW352" si="438">SUM(BO340:BV340)</f>
        <v>150000000</v>
      </c>
      <c r="BX340" s="47">
        <f t="shared" si="384"/>
        <v>150000000</v>
      </c>
      <c r="BY340" s="47"/>
      <c r="BZ340" s="47"/>
      <c r="CA340" s="47"/>
      <c r="CB340" s="47"/>
      <c r="CC340" s="47"/>
      <c r="CD340" s="47"/>
      <c r="CE340" s="47"/>
      <c r="CF340" s="47"/>
      <c r="CG340" s="47">
        <f t="shared" ref="CG340:CG352" si="439">SUM(BY340:CF340)</f>
        <v>0</v>
      </c>
      <c r="CH340" s="47">
        <f t="shared" si="386"/>
        <v>0</v>
      </c>
      <c r="CI340" s="47">
        <f t="shared" ref="CI340:CI352" si="440">CG340+BW340+BM340+BC340</f>
        <v>300000000</v>
      </c>
      <c r="CJ340" s="47">
        <f t="shared" si="387"/>
        <v>300000000</v>
      </c>
    </row>
    <row r="341" spans="1:88" s="48" customFormat="1" ht="67.5" customHeight="1" x14ac:dyDescent="0.25">
      <c r="A341" s="30" t="s">
        <v>2283</v>
      </c>
      <c r="B341" s="19" t="s">
        <v>247</v>
      </c>
      <c r="C341" s="20" t="s">
        <v>248</v>
      </c>
      <c r="D341" s="19" t="s">
        <v>267</v>
      </c>
      <c r="E341" s="268" t="s">
        <v>2276</v>
      </c>
      <c r="F341" s="262" t="s">
        <v>268</v>
      </c>
      <c r="G341" s="263" t="s">
        <v>269</v>
      </c>
      <c r="H341" s="263" t="s">
        <v>270</v>
      </c>
      <c r="I341" s="263" t="s">
        <v>2277</v>
      </c>
      <c r="J341" s="263" t="s">
        <v>272</v>
      </c>
      <c r="K341" s="262">
        <v>67.8</v>
      </c>
      <c r="L341" s="24" t="s">
        <v>273</v>
      </c>
      <c r="M341" s="262">
        <v>75</v>
      </c>
      <c r="N341" s="262">
        <v>45</v>
      </c>
      <c r="O341" s="262" t="s">
        <v>274</v>
      </c>
      <c r="P341" s="262">
        <v>38</v>
      </c>
      <c r="Q341" s="262" t="s">
        <v>275</v>
      </c>
      <c r="R341" s="262">
        <v>4599</v>
      </c>
      <c r="S341" s="262" t="s">
        <v>276</v>
      </c>
      <c r="T341" s="21" t="s">
        <v>2284</v>
      </c>
      <c r="U341" s="262">
        <v>4599011</v>
      </c>
      <c r="V341" s="262">
        <v>4599011</v>
      </c>
      <c r="W341" s="23" t="s">
        <v>2285</v>
      </c>
      <c r="X341" s="23" t="s">
        <v>2286</v>
      </c>
      <c r="Y341" s="23" t="s">
        <v>931</v>
      </c>
      <c r="Z341" s="24" t="s">
        <v>2287</v>
      </c>
      <c r="AA341" s="23">
        <v>459901101</v>
      </c>
      <c r="AB341" s="23">
        <v>459901100</v>
      </c>
      <c r="AC341" s="66"/>
      <c r="AD341" s="24" t="s">
        <v>104</v>
      </c>
      <c r="AE341" s="227" t="s">
        <v>2288</v>
      </c>
      <c r="AF341" s="227"/>
      <c r="AG341" s="23" t="s">
        <v>2285</v>
      </c>
      <c r="AH341" s="23"/>
      <c r="AI341" s="23"/>
      <c r="AJ341" s="23" t="s">
        <v>107</v>
      </c>
      <c r="AK341" s="23" t="s">
        <v>2452</v>
      </c>
      <c r="AL341" s="23">
        <v>1</v>
      </c>
      <c r="AM341" s="24" t="s">
        <v>108</v>
      </c>
      <c r="AN341" s="227" t="s">
        <v>280</v>
      </c>
      <c r="AO341" s="231"/>
      <c r="AP341" s="24" t="s">
        <v>110</v>
      </c>
      <c r="AQ341" s="46">
        <v>1</v>
      </c>
      <c r="AR341" s="46">
        <v>0</v>
      </c>
      <c r="AS341" s="46">
        <v>0</v>
      </c>
      <c r="AT341" s="34">
        <v>0</v>
      </c>
      <c r="AU341" s="35">
        <v>450000000</v>
      </c>
      <c r="AV341" s="35"/>
      <c r="AW341" s="35"/>
      <c r="AX341" s="35"/>
      <c r="AY341" s="35"/>
      <c r="AZ341" s="35"/>
      <c r="BA341" s="35"/>
      <c r="BB341" s="35"/>
      <c r="BC341" s="35">
        <f t="shared" si="436"/>
        <v>450000000</v>
      </c>
      <c r="BD341" s="35">
        <f t="shared" si="380"/>
        <v>450000000</v>
      </c>
      <c r="BE341" s="47"/>
      <c r="BF341" s="47"/>
      <c r="BG341" s="47"/>
      <c r="BH341" s="47"/>
      <c r="BI341" s="47"/>
      <c r="BJ341" s="47"/>
      <c r="BK341" s="47"/>
      <c r="BL341" s="47"/>
      <c r="BM341" s="47">
        <f t="shared" si="437"/>
        <v>0</v>
      </c>
      <c r="BN341" s="47">
        <f t="shared" si="382"/>
        <v>0</v>
      </c>
      <c r="BO341" s="47"/>
      <c r="BP341" s="47"/>
      <c r="BQ341" s="47"/>
      <c r="BR341" s="47"/>
      <c r="BS341" s="47"/>
      <c r="BT341" s="47"/>
      <c r="BU341" s="47"/>
      <c r="BV341" s="47"/>
      <c r="BW341" s="47">
        <f t="shared" si="438"/>
        <v>0</v>
      </c>
      <c r="BX341" s="47">
        <f t="shared" si="384"/>
        <v>0</v>
      </c>
      <c r="BY341" s="47"/>
      <c r="BZ341" s="47"/>
      <c r="CA341" s="47"/>
      <c r="CB341" s="47"/>
      <c r="CC341" s="47"/>
      <c r="CD341" s="47"/>
      <c r="CE341" s="47"/>
      <c r="CF341" s="47"/>
      <c r="CG341" s="47">
        <f t="shared" si="439"/>
        <v>0</v>
      </c>
      <c r="CH341" s="47">
        <f t="shared" si="386"/>
        <v>0</v>
      </c>
      <c r="CI341" s="47">
        <f t="shared" si="440"/>
        <v>450000000</v>
      </c>
      <c r="CJ341" s="47">
        <f t="shared" si="387"/>
        <v>450000000</v>
      </c>
    </row>
    <row r="342" spans="1:88" s="48" customFormat="1" ht="67.5" customHeight="1" x14ac:dyDescent="0.25">
      <c r="A342" s="30" t="s">
        <v>2289</v>
      </c>
      <c r="B342" s="19" t="s">
        <v>247</v>
      </c>
      <c r="C342" s="20" t="s">
        <v>248</v>
      </c>
      <c r="D342" s="19" t="s">
        <v>267</v>
      </c>
      <c r="E342" s="268" t="s">
        <v>2276</v>
      </c>
      <c r="F342" s="262" t="s">
        <v>268</v>
      </c>
      <c r="G342" s="263" t="s">
        <v>269</v>
      </c>
      <c r="H342" s="263" t="s">
        <v>270</v>
      </c>
      <c r="I342" s="263" t="s">
        <v>2277</v>
      </c>
      <c r="J342" s="263" t="s">
        <v>272</v>
      </c>
      <c r="K342" s="262">
        <v>67.8</v>
      </c>
      <c r="L342" s="24" t="s">
        <v>273</v>
      </c>
      <c r="M342" s="262">
        <v>75</v>
      </c>
      <c r="N342" s="262">
        <v>45</v>
      </c>
      <c r="O342" s="262" t="s">
        <v>274</v>
      </c>
      <c r="P342" s="262">
        <v>38</v>
      </c>
      <c r="Q342" s="262" t="s">
        <v>275</v>
      </c>
      <c r="R342" s="262">
        <v>4599</v>
      </c>
      <c r="S342" s="262" t="s">
        <v>276</v>
      </c>
      <c r="T342" s="21" t="s">
        <v>2290</v>
      </c>
      <c r="U342" s="262">
        <v>4599036</v>
      </c>
      <c r="V342" s="262">
        <v>4599036</v>
      </c>
      <c r="W342" s="23" t="s">
        <v>2291</v>
      </c>
      <c r="X342" s="23" t="s">
        <v>2292</v>
      </c>
      <c r="Y342" s="23" t="s">
        <v>285</v>
      </c>
      <c r="Z342" s="24" t="s">
        <v>2293</v>
      </c>
      <c r="AA342" s="23">
        <v>459903600</v>
      </c>
      <c r="AB342" s="23">
        <v>459903600</v>
      </c>
      <c r="AC342" s="66"/>
      <c r="AD342" s="24" t="s">
        <v>104</v>
      </c>
      <c r="AE342" s="227" t="s">
        <v>2294</v>
      </c>
      <c r="AF342" s="227"/>
      <c r="AG342" s="23" t="s">
        <v>2295</v>
      </c>
      <c r="AH342" s="23"/>
      <c r="AI342" s="23"/>
      <c r="AJ342" s="23" t="s">
        <v>107</v>
      </c>
      <c r="AK342" s="23" t="s">
        <v>2452</v>
      </c>
      <c r="AL342" s="23">
        <v>3</v>
      </c>
      <c r="AM342" s="21" t="s">
        <v>108</v>
      </c>
      <c r="AN342" s="227" t="s">
        <v>280</v>
      </c>
      <c r="AO342" s="231"/>
      <c r="AP342" s="24" t="s">
        <v>110</v>
      </c>
      <c r="AQ342" s="46">
        <v>1</v>
      </c>
      <c r="AR342" s="46">
        <v>0</v>
      </c>
      <c r="AS342" s="46">
        <v>1</v>
      </c>
      <c r="AT342" s="34">
        <v>1</v>
      </c>
      <c r="AU342" s="35">
        <v>400000000</v>
      </c>
      <c r="AV342" s="35"/>
      <c r="AW342" s="35"/>
      <c r="AX342" s="35"/>
      <c r="AY342" s="35"/>
      <c r="AZ342" s="35"/>
      <c r="BA342" s="35"/>
      <c r="BB342" s="35"/>
      <c r="BC342" s="35">
        <f t="shared" si="436"/>
        <v>400000000</v>
      </c>
      <c r="BD342" s="35">
        <f t="shared" si="380"/>
        <v>400000000</v>
      </c>
      <c r="BE342" s="298">
        <v>0</v>
      </c>
      <c r="BF342" s="47"/>
      <c r="BG342" s="47"/>
      <c r="BH342" s="47"/>
      <c r="BI342" s="47"/>
      <c r="BJ342" s="47"/>
      <c r="BK342" s="47"/>
      <c r="BL342" s="47"/>
      <c r="BM342" s="47">
        <f t="shared" si="437"/>
        <v>0</v>
      </c>
      <c r="BN342" s="47">
        <f t="shared" si="382"/>
        <v>0</v>
      </c>
      <c r="BO342" s="47">
        <v>150000000</v>
      </c>
      <c r="BP342" s="47"/>
      <c r="BQ342" s="47"/>
      <c r="BR342" s="47"/>
      <c r="BS342" s="47"/>
      <c r="BT342" s="47"/>
      <c r="BU342" s="47"/>
      <c r="BV342" s="47"/>
      <c r="BW342" s="47">
        <f t="shared" si="438"/>
        <v>150000000</v>
      </c>
      <c r="BX342" s="47">
        <f t="shared" si="384"/>
        <v>150000000</v>
      </c>
      <c r="BY342" s="47">
        <v>100000000</v>
      </c>
      <c r="BZ342" s="47"/>
      <c r="CA342" s="47"/>
      <c r="CB342" s="47"/>
      <c r="CC342" s="47"/>
      <c r="CD342" s="47"/>
      <c r="CE342" s="47"/>
      <c r="CF342" s="47"/>
      <c r="CG342" s="47">
        <f t="shared" si="439"/>
        <v>100000000</v>
      </c>
      <c r="CH342" s="47">
        <f t="shared" si="386"/>
        <v>100000000</v>
      </c>
      <c r="CI342" s="47">
        <f t="shared" si="440"/>
        <v>650000000</v>
      </c>
      <c r="CJ342" s="47">
        <f t="shared" si="387"/>
        <v>650000000</v>
      </c>
    </row>
    <row r="343" spans="1:88" s="48" customFormat="1" ht="67.5" customHeight="1" x14ac:dyDescent="0.25">
      <c r="A343" s="30" t="s">
        <v>2296</v>
      </c>
      <c r="B343" s="19" t="s">
        <v>247</v>
      </c>
      <c r="C343" s="20" t="s">
        <v>248</v>
      </c>
      <c r="D343" s="19" t="s">
        <v>267</v>
      </c>
      <c r="E343" s="268" t="s">
        <v>2276</v>
      </c>
      <c r="F343" s="262" t="s">
        <v>268</v>
      </c>
      <c r="G343" s="263" t="s">
        <v>269</v>
      </c>
      <c r="H343" s="263" t="s">
        <v>270</v>
      </c>
      <c r="I343" s="263" t="s">
        <v>2277</v>
      </c>
      <c r="J343" s="263" t="s">
        <v>2297</v>
      </c>
      <c r="K343" s="262">
        <v>3.29</v>
      </c>
      <c r="L343" s="24" t="s">
        <v>134</v>
      </c>
      <c r="M343" s="262">
        <v>5</v>
      </c>
      <c r="N343" s="262">
        <v>45</v>
      </c>
      <c r="O343" s="262" t="s">
        <v>274</v>
      </c>
      <c r="P343" s="262">
        <v>38</v>
      </c>
      <c r="Q343" s="262" t="s">
        <v>275</v>
      </c>
      <c r="R343" s="262">
        <v>4599</v>
      </c>
      <c r="S343" s="262" t="s">
        <v>276</v>
      </c>
      <c r="T343" s="21" t="s">
        <v>2298</v>
      </c>
      <c r="U343" s="262">
        <v>4599025</v>
      </c>
      <c r="V343" s="262">
        <v>4599025</v>
      </c>
      <c r="W343" s="23" t="s">
        <v>2299</v>
      </c>
      <c r="X343" s="23" t="s">
        <v>2300</v>
      </c>
      <c r="Y343" s="23" t="s">
        <v>222</v>
      </c>
      <c r="Z343" s="24" t="s">
        <v>2301</v>
      </c>
      <c r="AA343" s="23">
        <v>459902500</v>
      </c>
      <c r="AB343" s="23">
        <v>459902500</v>
      </c>
      <c r="AC343" s="66"/>
      <c r="AD343" s="24" t="s">
        <v>104</v>
      </c>
      <c r="AE343" s="227" t="s">
        <v>2302</v>
      </c>
      <c r="AF343" s="227"/>
      <c r="AG343" s="23" t="s">
        <v>2303</v>
      </c>
      <c r="AH343" s="23"/>
      <c r="AI343" s="23"/>
      <c r="AJ343" s="23" t="s">
        <v>107</v>
      </c>
      <c r="AK343" s="23" t="s">
        <v>2452</v>
      </c>
      <c r="AL343" s="23">
        <v>2</v>
      </c>
      <c r="AM343" s="21" t="s">
        <v>108</v>
      </c>
      <c r="AN343" s="227" t="s">
        <v>280</v>
      </c>
      <c r="AO343" s="231"/>
      <c r="AP343" s="24" t="s">
        <v>110</v>
      </c>
      <c r="AQ343" s="46">
        <v>1</v>
      </c>
      <c r="AR343" s="46">
        <v>1</v>
      </c>
      <c r="AS343" s="46">
        <v>0</v>
      </c>
      <c r="AT343" s="34">
        <v>0</v>
      </c>
      <c r="AU343" s="35">
        <v>150000000</v>
      </c>
      <c r="AV343" s="35"/>
      <c r="AW343" s="35"/>
      <c r="AX343" s="35"/>
      <c r="AY343" s="35"/>
      <c r="AZ343" s="35"/>
      <c r="BA343" s="35"/>
      <c r="BB343" s="35"/>
      <c r="BC343" s="35">
        <f t="shared" si="436"/>
        <v>150000000</v>
      </c>
      <c r="BD343" s="35">
        <f t="shared" si="380"/>
        <v>150000000</v>
      </c>
      <c r="BE343" s="47">
        <v>50000000</v>
      </c>
      <c r="BF343" s="47"/>
      <c r="BG343" s="47"/>
      <c r="BH343" s="47"/>
      <c r="BI343" s="47"/>
      <c r="BJ343" s="47"/>
      <c r="BK343" s="47"/>
      <c r="BL343" s="47"/>
      <c r="BM343" s="47">
        <f t="shared" si="437"/>
        <v>50000000</v>
      </c>
      <c r="BN343" s="47">
        <f t="shared" si="382"/>
        <v>50000000</v>
      </c>
      <c r="BO343" s="47"/>
      <c r="BP343" s="47"/>
      <c r="BQ343" s="47"/>
      <c r="BR343" s="47"/>
      <c r="BS343" s="47"/>
      <c r="BT343" s="47"/>
      <c r="BU343" s="47"/>
      <c r="BV343" s="47"/>
      <c r="BW343" s="47">
        <f t="shared" si="438"/>
        <v>0</v>
      </c>
      <c r="BX343" s="47">
        <f t="shared" si="384"/>
        <v>0</v>
      </c>
      <c r="BY343" s="47"/>
      <c r="BZ343" s="47"/>
      <c r="CA343" s="47"/>
      <c r="CB343" s="47"/>
      <c r="CC343" s="47"/>
      <c r="CD343" s="47"/>
      <c r="CE343" s="47"/>
      <c r="CF343" s="47"/>
      <c r="CG343" s="47">
        <f t="shared" si="439"/>
        <v>0</v>
      </c>
      <c r="CH343" s="47">
        <f t="shared" si="386"/>
        <v>0</v>
      </c>
      <c r="CI343" s="47">
        <f t="shared" si="440"/>
        <v>200000000</v>
      </c>
      <c r="CJ343" s="47">
        <f t="shared" si="387"/>
        <v>200000000</v>
      </c>
    </row>
    <row r="344" spans="1:88" s="48" customFormat="1" ht="67.5" customHeight="1" x14ac:dyDescent="0.25">
      <c r="A344" s="30" t="s">
        <v>2304</v>
      </c>
      <c r="B344" s="19" t="s">
        <v>247</v>
      </c>
      <c r="C344" s="20" t="s">
        <v>248</v>
      </c>
      <c r="D344" s="19" t="s">
        <v>267</v>
      </c>
      <c r="E344" s="268" t="s">
        <v>2276</v>
      </c>
      <c r="F344" s="262" t="s">
        <v>268</v>
      </c>
      <c r="G344" s="263" t="s">
        <v>269</v>
      </c>
      <c r="H344" s="263" t="s">
        <v>270</v>
      </c>
      <c r="I344" s="263" t="s">
        <v>2277</v>
      </c>
      <c r="J344" s="263" t="s">
        <v>2297</v>
      </c>
      <c r="K344" s="262">
        <v>3.29</v>
      </c>
      <c r="L344" s="24" t="s">
        <v>134</v>
      </c>
      <c r="M344" s="262">
        <v>5</v>
      </c>
      <c r="N344" s="262">
        <v>45</v>
      </c>
      <c r="O344" s="262" t="s">
        <v>274</v>
      </c>
      <c r="P344" s="262">
        <v>38</v>
      </c>
      <c r="Q344" s="262" t="s">
        <v>275</v>
      </c>
      <c r="R344" s="262">
        <v>4599</v>
      </c>
      <c r="S344" s="262" t="s">
        <v>276</v>
      </c>
      <c r="T344" s="21" t="s">
        <v>2305</v>
      </c>
      <c r="U344" s="262">
        <v>4599028</v>
      </c>
      <c r="V344" s="262">
        <v>4599028</v>
      </c>
      <c r="W344" s="23" t="s">
        <v>2306</v>
      </c>
      <c r="X344" s="23" t="s">
        <v>221</v>
      </c>
      <c r="Y344" s="23" t="s">
        <v>222</v>
      </c>
      <c r="Z344" s="24" t="s">
        <v>2307</v>
      </c>
      <c r="AA344" s="23">
        <v>459902802</v>
      </c>
      <c r="AB344" s="23">
        <v>459902802</v>
      </c>
      <c r="AC344" s="66"/>
      <c r="AD344" s="24" t="s">
        <v>104</v>
      </c>
      <c r="AE344" s="227" t="s">
        <v>2308</v>
      </c>
      <c r="AF344" s="227"/>
      <c r="AG344" s="23" t="s">
        <v>2309</v>
      </c>
      <c r="AH344" s="23"/>
      <c r="AI344" s="23"/>
      <c r="AJ344" s="23" t="s">
        <v>107</v>
      </c>
      <c r="AK344" s="23" t="s">
        <v>2452</v>
      </c>
      <c r="AL344" s="23">
        <v>500</v>
      </c>
      <c r="AM344" s="21" t="s">
        <v>108</v>
      </c>
      <c r="AN344" s="227" t="s">
        <v>280</v>
      </c>
      <c r="AO344" s="231"/>
      <c r="AP344" s="24" t="s">
        <v>110</v>
      </c>
      <c r="AQ344" s="46">
        <v>0</v>
      </c>
      <c r="AR344" s="46">
        <v>0</v>
      </c>
      <c r="AS344" s="46">
        <v>250</v>
      </c>
      <c r="AT344" s="34">
        <v>250</v>
      </c>
      <c r="AU344" s="35"/>
      <c r="AV344" s="35"/>
      <c r="AW344" s="35"/>
      <c r="AX344" s="35"/>
      <c r="AY344" s="35"/>
      <c r="AZ344" s="35"/>
      <c r="BA344" s="35"/>
      <c r="BB344" s="35"/>
      <c r="BC344" s="35">
        <f t="shared" si="436"/>
        <v>0</v>
      </c>
      <c r="BD344" s="35">
        <f t="shared" si="380"/>
        <v>0</v>
      </c>
      <c r="BE344" s="298">
        <v>0</v>
      </c>
      <c r="BF344" s="47"/>
      <c r="BG344" s="47"/>
      <c r="BH344" s="47"/>
      <c r="BI344" s="47"/>
      <c r="BJ344" s="47"/>
      <c r="BK344" s="47"/>
      <c r="BL344" s="47"/>
      <c r="BM344" s="47">
        <f t="shared" si="437"/>
        <v>0</v>
      </c>
      <c r="BN344" s="47">
        <f t="shared" si="382"/>
        <v>0</v>
      </c>
      <c r="BO344" s="47">
        <v>150000000</v>
      </c>
      <c r="BP344" s="47"/>
      <c r="BQ344" s="47"/>
      <c r="BR344" s="47"/>
      <c r="BS344" s="47"/>
      <c r="BT344" s="47"/>
      <c r="BU344" s="47"/>
      <c r="BV344" s="47"/>
      <c r="BW344" s="47">
        <f t="shared" si="438"/>
        <v>150000000</v>
      </c>
      <c r="BX344" s="47">
        <f t="shared" si="384"/>
        <v>150000000</v>
      </c>
      <c r="BY344" s="47">
        <v>50000000</v>
      </c>
      <c r="BZ344" s="47"/>
      <c r="CA344" s="47"/>
      <c r="CB344" s="47"/>
      <c r="CC344" s="47"/>
      <c r="CD344" s="47"/>
      <c r="CE344" s="47"/>
      <c r="CF344" s="47"/>
      <c r="CG344" s="47">
        <f t="shared" si="439"/>
        <v>50000000</v>
      </c>
      <c r="CH344" s="47">
        <f t="shared" si="386"/>
        <v>50000000</v>
      </c>
      <c r="CI344" s="47">
        <f t="shared" si="440"/>
        <v>200000000</v>
      </c>
      <c r="CJ344" s="47">
        <f t="shared" si="387"/>
        <v>200000000</v>
      </c>
    </row>
    <row r="345" spans="1:88" s="48" customFormat="1" ht="67.5" customHeight="1" x14ac:dyDescent="0.25">
      <c r="A345" s="30" t="s">
        <v>2310</v>
      </c>
      <c r="B345" s="19" t="s">
        <v>247</v>
      </c>
      <c r="C345" s="20" t="s">
        <v>248</v>
      </c>
      <c r="D345" s="19" t="s">
        <v>267</v>
      </c>
      <c r="E345" s="268" t="s">
        <v>2276</v>
      </c>
      <c r="F345" s="262" t="s">
        <v>268</v>
      </c>
      <c r="G345" s="263" t="s">
        <v>269</v>
      </c>
      <c r="H345" s="263" t="s">
        <v>270</v>
      </c>
      <c r="I345" s="263" t="s">
        <v>271</v>
      </c>
      <c r="J345" s="263" t="s">
        <v>272</v>
      </c>
      <c r="K345" s="262">
        <v>67.8</v>
      </c>
      <c r="L345" s="24" t="s">
        <v>273</v>
      </c>
      <c r="M345" s="262">
        <v>75</v>
      </c>
      <c r="N345" s="262">
        <v>45</v>
      </c>
      <c r="O345" s="262" t="s">
        <v>274</v>
      </c>
      <c r="P345" s="262">
        <v>38</v>
      </c>
      <c r="Q345" s="262" t="s">
        <v>275</v>
      </c>
      <c r="R345" s="262">
        <v>4599</v>
      </c>
      <c r="S345" s="262" t="s">
        <v>276</v>
      </c>
      <c r="T345" s="21" t="s">
        <v>2311</v>
      </c>
      <c r="U345" s="262">
        <v>4599019</v>
      </c>
      <c r="V345" s="262">
        <v>4599019</v>
      </c>
      <c r="W345" s="23" t="s">
        <v>283</v>
      </c>
      <c r="X345" s="23" t="s">
        <v>1480</v>
      </c>
      <c r="Y345" s="23" t="s">
        <v>263</v>
      </c>
      <c r="Z345" s="24" t="s">
        <v>2312</v>
      </c>
      <c r="AA345" s="23">
        <v>459901901</v>
      </c>
      <c r="AB345" s="23">
        <v>459901901</v>
      </c>
      <c r="AC345" s="66"/>
      <c r="AD345" s="24" t="s">
        <v>104</v>
      </c>
      <c r="AE345" s="227" t="s">
        <v>2313</v>
      </c>
      <c r="AF345" s="227"/>
      <c r="AG345" s="23" t="s">
        <v>2314</v>
      </c>
      <c r="AH345" s="23"/>
      <c r="AI345" s="23"/>
      <c r="AJ345" s="23" t="s">
        <v>107</v>
      </c>
      <c r="AK345" s="103" t="s">
        <v>2456</v>
      </c>
      <c r="AL345" s="23">
        <v>1</v>
      </c>
      <c r="AM345" s="21" t="s">
        <v>108</v>
      </c>
      <c r="AN345" s="227" t="s">
        <v>280</v>
      </c>
      <c r="AO345" s="231"/>
      <c r="AP345" s="24" t="s">
        <v>110</v>
      </c>
      <c r="AQ345" s="46">
        <v>0</v>
      </c>
      <c r="AR345" s="46">
        <v>0</v>
      </c>
      <c r="AS345" s="46">
        <v>0</v>
      </c>
      <c r="AT345" s="34">
        <v>1</v>
      </c>
      <c r="AU345" s="35"/>
      <c r="AV345" s="35"/>
      <c r="AW345" s="35"/>
      <c r="AX345" s="35"/>
      <c r="AY345" s="35"/>
      <c r="AZ345" s="35"/>
      <c r="BA345" s="35"/>
      <c r="BB345" s="35"/>
      <c r="BC345" s="35">
        <f t="shared" si="436"/>
        <v>0</v>
      </c>
      <c r="BD345" s="35">
        <f t="shared" si="380"/>
        <v>0</v>
      </c>
      <c r="BE345" s="47"/>
      <c r="BF345" s="47"/>
      <c r="BG345" s="47"/>
      <c r="BH345" s="47"/>
      <c r="BI345" s="47"/>
      <c r="BJ345" s="47"/>
      <c r="BK345" s="47"/>
      <c r="BL345" s="47"/>
      <c r="BM345" s="47">
        <f t="shared" si="437"/>
        <v>0</v>
      </c>
      <c r="BN345" s="47">
        <f t="shared" si="382"/>
        <v>0</v>
      </c>
      <c r="BO345" s="47"/>
      <c r="BP345" s="47"/>
      <c r="BQ345" s="47"/>
      <c r="BR345" s="47"/>
      <c r="BS345" s="47"/>
      <c r="BT345" s="47"/>
      <c r="BU345" s="47"/>
      <c r="BV345" s="47"/>
      <c r="BW345" s="47">
        <f t="shared" si="438"/>
        <v>0</v>
      </c>
      <c r="BX345" s="47">
        <f t="shared" si="384"/>
        <v>0</v>
      </c>
      <c r="BY345" s="47">
        <v>400000000</v>
      </c>
      <c r="BZ345" s="47"/>
      <c r="CA345" s="47"/>
      <c r="CB345" s="47"/>
      <c r="CC345" s="47"/>
      <c r="CD345" s="47"/>
      <c r="CE345" s="47"/>
      <c r="CF345" s="47"/>
      <c r="CG345" s="47">
        <f t="shared" si="439"/>
        <v>400000000</v>
      </c>
      <c r="CH345" s="47">
        <f t="shared" si="386"/>
        <v>400000000</v>
      </c>
      <c r="CI345" s="47">
        <f t="shared" si="440"/>
        <v>400000000</v>
      </c>
      <c r="CJ345" s="47">
        <f t="shared" si="387"/>
        <v>400000000</v>
      </c>
    </row>
    <row r="346" spans="1:88" s="269" customFormat="1" ht="67.5" customHeight="1" x14ac:dyDescent="0.25">
      <c r="A346" s="30" t="s">
        <v>2315</v>
      </c>
      <c r="B346" s="19" t="s">
        <v>247</v>
      </c>
      <c r="C346" s="20" t="s">
        <v>248</v>
      </c>
      <c r="D346" s="19" t="s">
        <v>267</v>
      </c>
      <c r="E346" s="268" t="s">
        <v>2276</v>
      </c>
      <c r="F346" s="262" t="s">
        <v>268</v>
      </c>
      <c r="G346" s="263" t="s">
        <v>269</v>
      </c>
      <c r="H346" s="263" t="s">
        <v>270</v>
      </c>
      <c r="I346" s="263" t="s">
        <v>271</v>
      </c>
      <c r="J346" s="263" t="s">
        <v>272</v>
      </c>
      <c r="K346" s="262">
        <v>67.8</v>
      </c>
      <c r="L346" s="24" t="s">
        <v>273</v>
      </c>
      <c r="M346" s="262">
        <v>75</v>
      </c>
      <c r="N346" s="262">
        <v>45</v>
      </c>
      <c r="O346" s="262" t="s">
        <v>274</v>
      </c>
      <c r="P346" s="262">
        <v>38</v>
      </c>
      <c r="Q346" s="262" t="s">
        <v>275</v>
      </c>
      <c r="R346" s="262">
        <v>4599</v>
      </c>
      <c r="S346" s="262" t="s">
        <v>276</v>
      </c>
      <c r="T346" s="21" t="s">
        <v>2316</v>
      </c>
      <c r="U346" s="262">
        <v>4599031</v>
      </c>
      <c r="V346" s="262">
        <v>4599031</v>
      </c>
      <c r="W346" s="23" t="s">
        <v>277</v>
      </c>
      <c r="X346" s="23" t="s">
        <v>2317</v>
      </c>
      <c r="Y346" s="23" t="s">
        <v>278</v>
      </c>
      <c r="Z346" s="24" t="s">
        <v>2318</v>
      </c>
      <c r="AA346" s="23">
        <v>459903102</v>
      </c>
      <c r="AB346" s="23">
        <v>459903102</v>
      </c>
      <c r="AC346" s="66">
        <v>459903100</v>
      </c>
      <c r="AD346" s="24" t="s">
        <v>104</v>
      </c>
      <c r="AE346" s="227" t="s">
        <v>2319</v>
      </c>
      <c r="AF346" s="227"/>
      <c r="AG346" s="23" t="s">
        <v>2320</v>
      </c>
      <c r="AH346" s="23"/>
      <c r="AI346" s="23" t="s">
        <v>2466</v>
      </c>
      <c r="AJ346" s="23" t="s">
        <v>107</v>
      </c>
      <c r="AK346" s="103" t="s">
        <v>2456</v>
      </c>
      <c r="AL346" s="23">
        <v>14</v>
      </c>
      <c r="AM346" s="21" t="s">
        <v>279</v>
      </c>
      <c r="AN346" s="227" t="s">
        <v>280</v>
      </c>
      <c r="AO346" s="231"/>
      <c r="AP346" s="24" t="s">
        <v>110</v>
      </c>
      <c r="AQ346" s="46">
        <v>14</v>
      </c>
      <c r="AR346" s="46">
        <v>14</v>
      </c>
      <c r="AS346" s="46">
        <v>14</v>
      </c>
      <c r="AT346" s="34">
        <v>14</v>
      </c>
      <c r="AU346" s="35">
        <v>450000000</v>
      </c>
      <c r="AV346" s="35"/>
      <c r="AW346" s="35"/>
      <c r="AX346" s="35"/>
      <c r="AY346" s="35"/>
      <c r="AZ346" s="35"/>
      <c r="BA346" s="35"/>
      <c r="BB346" s="35"/>
      <c r="BC346" s="35">
        <f t="shared" si="436"/>
        <v>450000000</v>
      </c>
      <c r="BD346" s="35">
        <f t="shared" si="380"/>
        <v>450000000</v>
      </c>
      <c r="BE346" s="47">
        <v>600000000</v>
      </c>
      <c r="BF346" s="47"/>
      <c r="BG346" s="47"/>
      <c r="BH346" s="47"/>
      <c r="BI346" s="47"/>
      <c r="BJ346" s="47"/>
      <c r="BK346" s="47"/>
      <c r="BL346" s="47"/>
      <c r="BM346" s="47">
        <f t="shared" si="437"/>
        <v>600000000</v>
      </c>
      <c r="BN346" s="47">
        <f t="shared" si="382"/>
        <v>600000000</v>
      </c>
      <c r="BO346" s="47">
        <v>618189314.81999969</v>
      </c>
      <c r="BP346" s="47"/>
      <c r="BQ346" s="47"/>
      <c r="BR346" s="47"/>
      <c r="BS346" s="47"/>
      <c r="BT346" s="47"/>
      <c r="BU346" s="47"/>
      <c r="BV346" s="47"/>
      <c r="BW346" s="47">
        <f t="shared" si="438"/>
        <v>618189314.81999969</v>
      </c>
      <c r="BX346" s="47">
        <f t="shared" si="384"/>
        <v>618189314.81999969</v>
      </c>
      <c r="BY346" s="47">
        <v>700000000</v>
      </c>
      <c r="BZ346" s="47"/>
      <c r="CA346" s="47"/>
      <c r="CB346" s="47"/>
      <c r="CC346" s="47"/>
      <c r="CD346" s="47"/>
      <c r="CE346" s="47"/>
      <c r="CF346" s="47"/>
      <c r="CG346" s="47">
        <f t="shared" si="439"/>
        <v>700000000</v>
      </c>
      <c r="CH346" s="47">
        <f t="shared" si="386"/>
        <v>700000000</v>
      </c>
      <c r="CI346" s="47">
        <f t="shared" si="440"/>
        <v>2368189314.8199997</v>
      </c>
      <c r="CJ346" s="47">
        <f t="shared" si="387"/>
        <v>2368189314.8199997</v>
      </c>
    </row>
    <row r="347" spans="1:88" s="48" customFormat="1" ht="67.5" customHeight="1" x14ac:dyDescent="0.25">
      <c r="A347" s="30" t="s">
        <v>2321</v>
      </c>
      <c r="B347" s="19" t="s">
        <v>247</v>
      </c>
      <c r="C347" s="20" t="s">
        <v>248</v>
      </c>
      <c r="D347" s="19" t="s">
        <v>267</v>
      </c>
      <c r="E347" s="268" t="s">
        <v>2276</v>
      </c>
      <c r="F347" s="262" t="s">
        <v>268</v>
      </c>
      <c r="G347" s="263" t="s">
        <v>269</v>
      </c>
      <c r="H347" s="263" t="s">
        <v>270</v>
      </c>
      <c r="I347" s="263" t="s">
        <v>271</v>
      </c>
      <c r="J347" s="263" t="s">
        <v>272</v>
      </c>
      <c r="K347" s="262">
        <v>67.8</v>
      </c>
      <c r="L347" s="24" t="s">
        <v>273</v>
      </c>
      <c r="M347" s="262">
        <v>75</v>
      </c>
      <c r="N347" s="262">
        <v>45</v>
      </c>
      <c r="O347" s="262" t="s">
        <v>274</v>
      </c>
      <c r="P347" s="262">
        <v>38</v>
      </c>
      <c r="Q347" s="262" t="s">
        <v>275</v>
      </c>
      <c r="R347" s="262">
        <v>4599</v>
      </c>
      <c r="S347" s="262" t="s">
        <v>276</v>
      </c>
      <c r="T347" s="21" t="s">
        <v>2322</v>
      </c>
      <c r="U347" s="262">
        <v>4599006</v>
      </c>
      <c r="V347" s="262">
        <v>4599006</v>
      </c>
      <c r="W347" s="23" t="s">
        <v>1011</v>
      </c>
      <c r="X347" s="23" t="s">
        <v>1012</v>
      </c>
      <c r="Y347" s="23" t="s">
        <v>2323</v>
      </c>
      <c r="Z347" s="24" t="s">
        <v>2324</v>
      </c>
      <c r="AA347" s="23">
        <v>459900600</v>
      </c>
      <c r="AB347" s="23">
        <v>459900600</v>
      </c>
      <c r="AC347" s="66"/>
      <c r="AD347" s="24" t="s">
        <v>104</v>
      </c>
      <c r="AE347" s="227" t="s">
        <v>2463</v>
      </c>
      <c r="AF347" s="227" t="s">
        <v>2441</v>
      </c>
      <c r="AG347" s="23" t="s">
        <v>2325</v>
      </c>
      <c r="AH347" s="23"/>
      <c r="AI347" s="23"/>
      <c r="AJ347" s="23" t="s">
        <v>107</v>
      </c>
      <c r="AK347" s="103" t="s">
        <v>2456</v>
      </c>
      <c r="AL347" s="23">
        <v>8</v>
      </c>
      <c r="AM347" s="21" t="s">
        <v>108</v>
      </c>
      <c r="AN347" s="227" t="s">
        <v>280</v>
      </c>
      <c r="AO347" s="231" t="s">
        <v>137</v>
      </c>
      <c r="AP347" s="24" t="s">
        <v>332</v>
      </c>
      <c r="AQ347" s="46">
        <v>1</v>
      </c>
      <c r="AR347" s="46">
        <v>1</v>
      </c>
      <c r="AS347" s="46">
        <v>3</v>
      </c>
      <c r="AT347" s="34">
        <v>3</v>
      </c>
      <c r="AU347" s="35">
        <v>1421132524.3</v>
      </c>
      <c r="AV347" s="35"/>
      <c r="AW347" s="35"/>
      <c r="AX347" s="35"/>
      <c r="AY347" s="35"/>
      <c r="AZ347" s="35"/>
      <c r="BA347" s="35">
        <v>1000000000</v>
      </c>
      <c r="BB347" s="35"/>
      <c r="BC347" s="35">
        <f t="shared" si="436"/>
        <v>2421132524.3000002</v>
      </c>
      <c r="BD347" s="35">
        <f t="shared" si="380"/>
        <v>1421132524.3000002</v>
      </c>
      <c r="BE347" s="47">
        <v>600000000</v>
      </c>
      <c r="BF347" s="47"/>
      <c r="BG347" s="47"/>
      <c r="BH347" s="47"/>
      <c r="BI347" s="47"/>
      <c r="BJ347" s="47"/>
      <c r="BK347" s="47"/>
      <c r="BL347" s="47"/>
      <c r="BM347" s="47">
        <f t="shared" si="437"/>
        <v>600000000</v>
      </c>
      <c r="BN347" s="47">
        <f t="shared" si="382"/>
        <v>600000000</v>
      </c>
      <c r="BO347" s="47">
        <v>700000000</v>
      </c>
      <c r="BP347" s="47"/>
      <c r="BQ347" s="47"/>
      <c r="BR347" s="47"/>
      <c r="BS347" s="47"/>
      <c r="BT347" s="47"/>
      <c r="BU347" s="47"/>
      <c r="BV347" s="47"/>
      <c r="BW347" s="47">
        <f t="shared" si="438"/>
        <v>700000000</v>
      </c>
      <c r="BX347" s="47">
        <f t="shared" si="384"/>
        <v>700000000</v>
      </c>
      <c r="BY347" s="47">
        <v>800000000</v>
      </c>
      <c r="BZ347" s="47"/>
      <c r="CA347" s="47"/>
      <c r="CB347" s="47"/>
      <c r="CC347" s="47"/>
      <c r="CD347" s="47"/>
      <c r="CE347" s="47"/>
      <c r="CF347" s="47"/>
      <c r="CG347" s="47">
        <f t="shared" si="439"/>
        <v>800000000</v>
      </c>
      <c r="CH347" s="47">
        <f t="shared" si="386"/>
        <v>800000000</v>
      </c>
      <c r="CI347" s="47">
        <f t="shared" si="440"/>
        <v>4521132524.3000002</v>
      </c>
      <c r="CJ347" s="47">
        <f t="shared" si="387"/>
        <v>3521132524.3000002</v>
      </c>
    </row>
    <row r="348" spans="1:88" s="48" customFormat="1" ht="67.5" customHeight="1" x14ac:dyDescent="0.25">
      <c r="A348" s="30" t="s">
        <v>2326</v>
      </c>
      <c r="B348" s="19" t="s">
        <v>247</v>
      </c>
      <c r="C348" s="20" t="s">
        <v>248</v>
      </c>
      <c r="D348" s="19" t="s">
        <v>267</v>
      </c>
      <c r="E348" s="268" t="s">
        <v>2276</v>
      </c>
      <c r="F348" s="262" t="s">
        <v>268</v>
      </c>
      <c r="G348" s="263" t="s">
        <v>269</v>
      </c>
      <c r="H348" s="263" t="s">
        <v>270</v>
      </c>
      <c r="I348" s="263" t="s">
        <v>2327</v>
      </c>
      <c r="J348" s="263" t="s">
        <v>2328</v>
      </c>
      <c r="K348" s="262">
        <v>57.3</v>
      </c>
      <c r="L348" s="24" t="s">
        <v>273</v>
      </c>
      <c r="M348" s="262">
        <v>60</v>
      </c>
      <c r="N348" s="262">
        <v>45</v>
      </c>
      <c r="O348" s="262" t="s">
        <v>274</v>
      </c>
      <c r="P348" s="262">
        <v>39</v>
      </c>
      <c r="Q348" s="262" t="s">
        <v>2329</v>
      </c>
      <c r="R348" s="262">
        <v>4599</v>
      </c>
      <c r="S348" s="262" t="s">
        <v>276</v>
      </c>
      <c r="T348" s="21" t="s">
        <v>2330</v>
      </c>
      <c r="U348" s="262">
        <v>4599002</v>
      </c>
      <c r="V348" s="262">
        <v>4599002</v>
      </c>
      <c r="W348" s="23" t="s">
        <v>2331</v>
      </c>
      <c r="X348" s="23" t="s">
        <v>2332</v>
      </c>
      <c r="Y348" s="23" t="s">
        <v>95</v>
      </c>
      <c r="Z348" s="24" t="s">
        <v>2333</v>
      </c>
      <c r="AA348" s="23">
        <v>459900201</v>
      </c>
      <c r="AB348" s="23">
        <v>459900201</v>
      </c>
      <c r="AC348" s="66">
        <v>459900200</v>
      </c>
      <c r="AD348" s="24" t="s">
        <v>104</v>
      </c>
      <c r="AE348" s="227" t="s">
        <v>2334</v>
      </c>
      <c r="AF348" s="227"/>
      <c r="AG348" s="23" t="s">
        <v>2335</v>
      </c>
      <c r="AH348" s="23"/>
      <c r="AI348" s="23" t="s">
        <v>2465</v>
      </c>
      <c r="AJ348" s="23" t="s">
        <v>107</v>
      </c>
      <c r="AK348" s="23" t="s">
        <v>2451</v>
      </c>
      <c r="AL348" s="23">
        <v>4</v>
      </c>
      <c r="AM348" s="21" t="s">
        <v>108</v>
      </c>
      <c r="AN348" s="227" t="s">
        <v>280</v>
      </c>
      <c r="AO348" s="231"/>
      <c r="AP348" s="24" t="s">
        <v>110</v>
      </c>
      <c r="AQ348" s="46">
        <v>1</v>
      </c>
      <c r="AR348" s="46">
        <v>1</v>
      </c>
      <c r="AS348" s="46">
        <v>1</v>
      </c>
      <c r="AT348" s="34">
        <v>1</v>
      </c>
      <c r="AU348" s="35">
        <v>1300000000</v>
      </c>
      <c r="AV348" s="35"/>
      <c r="AW348" s="35"/>
      <c r="AX348" s="35"/>
      <c r="AY348" s="35"/>
      <c r="AZ348" s="35">
        <v>582311329.14999998</v>
      </c>
      <c r="BA348" s="35"/>
      <c r="BB348" s="35"/>
      <c r="BC348" s="35">
        <f t="shared" si="436"/>
        <v>1882311329.1500001</v>
      </c>
      <c r="BD348" s="35">
        <f t="shared" si="380"/>
        <v>1882311329.1500001</v>
      </c>
      <c r="BE348" s="47">
        <f>900000000-73193580.33</f>
        <v>826806419.66999996</v>
      </c>
      <c r="BF348" s="47"/>
      <c r="BG348" s="47"/>
      <c r="BH348" s="47"/>
      <c r="BI348" s="47"/>
      <c r="BJ348" s="47"/>
      <c r="BK348" s="47"/>
      <c r="BL348" s="47"/>
      <c r="BM348" s="47">
        <f t="shared" si="437"/>
        <v>826806419.66999996</v>
      </c>
      <c r="BN348" s="47">
        <f t="shared" si="382"/>
        <v>826806419.66999996</v>
      </c>
      <c r="BO348" s="47">
        <v>700000000</v>
      </c>
      <c r="BP348" s="47"/>
      <c r="BQ348" s="47"/>
      <c r="BR348" s="47"/>
      <c r="BS348" s="47"/>
      <c r="BT348" s="47"/>
      <c r="BU348" s="47"/>
      <c r="BV348" s="47"/>
      <c r="BW348" s="47">
        <f t="shared" si="438"/>
        <v>700000000</v>
      </c>
      <c r="BX348" s="47">
        <f t="shared" si="384"/>
        <v>700000000</v>
      </c>
      <c r="BY348" s="47">
        <v>700000000</v>
      </c>
      <c r="BZ348" s="47"/>
      <c r="CA348" s="47"/>
      <c r="CB348" s="47"/>
      <c r="CC348" s="47"/>
      <c r="CD348" s="47"/>
      <c r="CE348" s="47"/>
      <c r="CF348" s="47"/>
      <c r="CG348" s="47">
        <f t="shared" si="439"/>
        <v>700000000</v>
      </c>
      <c r="CH348" s="47">
        <f t="shared" si="386"/>
        <v>700000000</v>
      </c>
      <c r="CI348" s="47">
        <f t="shared" si="440"/>
        <v>4109117748.8200002</v>
      </c>
      <c r="CJ348" s="47">
        <f t="shared" si="387"/>
        <v>4109117748.8200002</v>
      </c>
    </row>
    <row r="349" spans="1:88" s="289" customFormat="1" ht="67.5" customHeight="1" x14ac:dyDescent="0.25">
      <c r="A349" s="275" t="s">
        <v>2336</v>
      </c>
      <c r="B349" s="276" t="s">
        <v>247</v>
      </c>
      <c r="C349" s="277" t="s">
        <v>248</v>
      </c>
      <c r="D349" s="276" t="s">
        <v>267</v>
      </c>
      <c r="E349" s="278" t="s">
        <v>2276</v>
      </c>
      <c r="F349" s="279" t="s">
        <v>268</v>
      </c>
      <c r="G349" s="280" t="s">
        <v>269</v>
      </c>
      <c r="H349" s="280" t="s">
        <v>270</v>
      </c>
      <c r="I349" s="280" t="s">
        <v>281</v>
      </c>
      <c r="J349" s="280" t="s">
        <v>272</v>
      </c>
      <c r="K349" s="279">
        <v>67.8</v>
      </c>
      <c r="L349" s="281" t="s">
        <v>273</v>
      </c>
      <c r="M349" s="279">
        <v>75</v>
      </c>
      <c r="N349" s="279">
        <v>45</v>
      </c>
      <c r="O349" s="279" t="s">
        <v>274</v>
      </c>
      <c r="P349" s="279">
        <v>40</v>
      </c>
      <c r="Q349" s="279" t="s">
        <v>282</v>
      </c>
      <c r="R349" s="279">
        <v>4502</v>
      </c>
      <c r="S349" s="279" t="s">
        <v>1952</v>
      </c>
      <c r="T349" s="282" t="s">
        <v>2337</v>
      </c>
      <c r="U349" s="279">
        <v>4502001</v>
      </c>
      <c r="V349" s="279">
        <v>4502001</v>
      </c>
      <c r="W349" s="270" t="s">
        <v>1971</v>
      </c>
      <c r="X349" s="270" t="s">
        <v>1972</v>
      </c>
      <c r="Y349" s="270" t="s">
        <v>1973</v>
      </c>
      <c r="Z349" s="281" t="s">
        <v>2338</v>
      </c>
      <c r="AA349" s="270">
        <v>450200101</v>
      </c>
      <c r="AB349" s="270">
        <v>450200101</v>
      </c>
      <c r="AC349" s="293"/>
      <c r="AD349" s="281" t="s">
        <v>104</v>
      </c>
      <c r="AE349" s="283" t="s">
        <v>2339</v>
      </c>
      <c r="AF349" s="283"/>
      <c r="AG349" s="270" t="s">
        <v>2340</v>
      </c>
      <c r="AH349" s="270"/>
      <c r="AI349" s="270"/>
      <c r="AJ349" s="270" t="s">
        <v>107</v>
      </c>
      <c r="AK349" s="103" t="s">
        <v>2456</v>
      </c>
      <c r="AL349" s="270">
        <v>12</v>
      </c>
      <c r="AM349" s="282" t="s">
        <v>108</v>
      </c>
      <c r="AN349" s="283" t="s">
        <v>280</v>
      </c>
      <c r="AO349" s="284"/>
      <c r="AP349" s="281" t="s">
        <v>110</v>
      </c>
      <c r="AQ349" s="285">
        <v>3</v>
      </c>
      <c r="AR349" s="285">
        <v>3</v>
      </c>
      <c r="AS349" s="285">
        <v>3</v>
      </c>
      <c r="AT349" s="286">
        <v>3</v>
      </c>
      <c r="AU349" s="287">
        <v>100000000</v>
      </c>
      <c r="AV349" s="287"/>
      <c r="AW349" s="287"/>
      <c r="AX349" s="287"/>
      <c r="AY349" s="287"/>
      <c r="AZ349" s="287"/>
      <c r="BA349" s="287"/>
      <c r="BB349" s="287"/>
      <c r="BC349" s="287">
        <f t="shared" si="436"/>
        <v>100000000</v>
      </c>
      <c r="BD349" s="287">
        <f t="shared" si="380"/>
        <v>100000000</v>
      </c>
      <c r="BE349" s="288">
        <v>200000000</v>
      </c>
      <c r="BF349" s="133"/>
      <c r="BG349" s="133"/>
      <c r="BH349" s="133"/>
      <c r="BI349" s="133"/>
      <c r="BJ349" s="133"/>
      <c r="BK349" s="133"/>
      <c r="BL349" s="133"/>
      <c r="BM349" s="133">
        <f t="shared" si="437"/>
        <v>200000000</v>
      </c>
      <c r="BN349" s="133">
        <f t="shared" si="382"/>
        <v>200000000</v>
      </c>
      <c r="BO349" s="133">
        <v>300000000</v>
      </c>
      <c r="BP349" s="133"/>
      <c r="BQ349" s="133"/>
      <c r="BR349" s="133"/>
      <c r="BS349" s="133"/>
      <c r="BT349" s="133"/>
      <c r="BU349" s="133"/>
      <c r="BV349" s="133"/>
      <c r="BW349" s="133">
        <f t="shared" si="438"/>
        <v>300000000</v>
      </c>
      <c r="BX349" s="133">
        <f t="shared" si="384"/>
        <v>300000000</v>
      </c>
      <c r="BY349" s="133">
        <v>367416194.69</v>
      </c>
      <c r="BZ349" s="133"/>
      <c r="CA349" s="133"/>
      <c r="CB349" s="133"/>
      <c r="CC349" s="133"/>
      <c r="CD349" s="133"/>
      <c r="CE349" s="133"/>
      <c r="CF349" s="133"/>
      <c r="CG349" s="133">
        <f t="shared" si="439"/>
        <v>367416194.69</v>
      </c>
      <c r="CH349" s="133">
        <f t="shared" si="386"/>
        <v>367416194.69</v>
      </c>
      <c r="CI349" s="133">
        <f t="shared" si="440"/>
        <v>967416194.69000006</v>
      </c>
      <c r="CJ349" s="133">
        <f t="shared" si="387"/>
        <v>967416194.69000006</v>
      </c>
    </row>
    <row r="350" spans="1:88" s="289" customFormat="1" ht="67.5" customHeight="1" x14ac:dyDescent="0.25">
      <c r="A350" s="275" t="s">
        <v>2341</v>
      </c>
      <c r="B350" s="276" t="s">
        <v>247</v>
      </c>
      <c r="C350" s="277" t="s">
        <v>248</v>
      </c>
      <c r="D350" s="276" t="s">
        <v>267</v>
      </c>
      <c r="E350" s="278" t="s">
        <v>2276</v>
      </c>
      <c r="F350" s="270" t="s">
        <v>268</v>
      </c>
      <c r="G350" s="290" t="s">
        <v>269</v>
      </c>
      <c r="H350" s="290" t="s">
        <v>270</v>
      </c>
      <c r="I350" s="290" t="s">
        <v>2342</v>
      </c>
      <c r="J350" s="280" t="s">
        <v>2343</v>
      </c>
      <c r="K350" s="279">
        <v>867</v>
      </c>
      <c r="L350" s="281" t="s">
        <v>2344</v>
      </c>
      <c r="M350" s="279">
        <v>867</v>
      </c>
      <c r="N350" s="270">
        <v>45</v>
      </c>
      <c r="O350" s="270" t="s">
        <v>274</v>
      </c>
      <c r="P350" s="270">
        <v>37</v>
      </c>
      <c r="Q350" s="270" t="s">
        <v>2345</v>
      </c>
      <c r="R350" s="270">
        <v>4599</v>
      </c>
      <c r="S350" s="270" t="s">
        <v>276</v>
      </c>
      <c r="T350" s="282" t="s">
        <v>2346</v>
      </c>
      <c r="U350" s="270">
        <v>4599028</v>
      </c>
      <c r="V350" s="270">
        <v>4599028</v>
      </c>
      <c r="W350" s="270" t="s">
        <v>2347</v>
      </c>
      <c r="X350" s="270" t="s">
        <v>221</v>
      </c>
      <c r="Y350" s="270" t="s">
        <v>222</v>
      </c>
      <c r="Z350" s="281" t="s">
        <v>2348</v>
      </c>
      <c r="AA350" s="270">
        <v>459902802</v>
      </c>
      <c r="AB350" s="270">
        <v>459902802</v>
      </c>
      <c r="AC350" s="293"/>
      <c r="AD350" s="281" t="s">
        <v>104</v>
      </c>
      <c r="AE350" s="283" t="s">
        <v>2349</v>
      </c>
      <c r="AF350" s="283"/>
      <c r="AG350" s="270" t="s">
        <v>2350</v>
      </c>
      <c r="AH350" s="270"/>
      <c r="AI350" s="270"/>
      <c r="AJ350" s="270" t="s">
        <v>107</v>
      </c>
      <c r="AK350" s="23" t="s">
        <v>259</v>
      </c>
      <c r="AL350" s="270">
        <v>1000</v>
      </c>
      <c r="AM350" s="282" t="s">
        <v>108</v>
      </c>
      <c r="AN350" s="283" t="s">
        <v>280</v>
      </c>
      <c r="AO350" s="284"/>
      <c r="AP350" s="281" t="s">
        <v>110</v>
      </c>
      <c r="AQ350" s="285">
        <v>0</v>
      </c>
      <c r="AR350" s="285">
        <v>300</v>
      </c>
      <c r="AS350" s="285">
        <v>300</v>
      </c>
      <c r="AT350" s="286">
        <v>400</v>
      </c>
      <c r="AU350" s="287"/>
      <c r="AV350" s="287"/>
      <c r="AW350" s="287"/>
      <c r="AX350" s="287"/>
      <c r="AY350" s="287"/>
      <c r="AZ350" s="287"/>
      <c r="BA350" s="287"/>
      <c r="BB350" s="287"/>
      <c r="BC350" s="287">
        <f t="shared" si="436"/>
        <v>0</v>
      </c>
      <c r="BD350" s="287">
        <f t="shared" ref="BD350:BD352" si="441">BC350-BA350</f>
        <v>0</v>
      </c>
      <c r="BE350" s="133">
        <v>50000000</v>
      </c>
      <c r="BF350" s="133"/>
      <c r="BG350" s="133"/>
      <c r="BH350" s="133"/>
      <c r="BI350" s="133"/>
      <c r="BJ350" s="133"/>
      <c r="BK350" s="133"/>
      <c r="BL350" s="133"/>
      <c r="BM350" s="133">
        <f t="shared" si="437"/>
        <v>50000000</v>
      </c>
      <c r="BN350" s="133">
        <f t="shared" ref="BN350:BN352" si="442">BM350-BK350</f>
        <v>50000000</v>
      </c>
      <c r="BO350" s="133">
        <v>150000000</v>
      </c>
      <c r="BP350" s="133"/>
      <c r="BQ350" s="133"/>
      <c r="BR350" s="133"/>
      <c r="BS350" s="133"/>
      <c r="BT350" s="133"/>
      <c r="BU350" s="133"/>
      <c r="BV350" s="133"/>
      <c r="BW350" s="133">
        <f t="shared" si="438"/>
        <v>150000000</v>
      </c>
      <c r="BX350" s="133">
        <f t="shared" ref="BX350:BX352" si="443">BW350-BU350</f>
        <v>150000000</v>
      </c>
      <c r="BY350" s="133">
        <v>100000000</v>
      </c>
      <c r="BZ350" s="133"/>
      <c r="CA350" s="133"/>
      <c r="CB350" s="133"/>
      <c r="CC350" s="133"/>
      <c r="CD350" s="133"/>
      <c r="CE350" s="133"/>
      <c r="CF350" s="133"/>
      <c r="CG350" s="133">
        <f t="shared" si="439"/>
        <v>100000000</v>
      </c>
      <c r="CH350" s="133">
        <f t="shared" ref="CH350:CH352" si="444">CG350-CE350</f>
        <v>100000000</v>
      </c>
      <c r="CI350" s="133">
        <f t="shared" si="440"/>
        <v>300000000</v>
      </c>
      <c r="CJ350" s="133">
        <f t="shared" ref="CJ350:CJ352" si="445">CI350-CE350-BU350-BK350-BA350</f>
        <v>300000000</v>
      </c>
    </row>
    <row r="351" spans="1:88" s="289" customFormat="1" ht="67.5" customHeight="1" x14ac:dyDescent="0.25">
      <c r="A351" s="275" t="s">
        <v>2351</v>
      </c>
      <c r="B351" s="276" t="s">
        <v>247</v>
      </c>
      <c r="C351" s="277" t="s">
        <v>248</v>
      </c>
      <c r="D351" s="276" t="s">
        <v>267</v>
      </c>
      <c r="E351" s="278" t="s">
        <v>2276</v>
      </c>
      <c r="F351" s="270" t="s">
        <v>268</v>
      </c>
      <c r="G351" s="290" t="s">
        <v>269</v>
      </c>
      <c r="H351" s="290" t="s">
        <v>270</v>
      </c>
      <c r="I351" s="290" t="s">
        <v>2342</v>
      </c>
      <c r="J351" s="280" t="s">
        <v>2343</v>
      </c>
      <c r="K351" s="279">
        <v>867</v>
      </c>
      <c r="L351" s="281" t="s">
        <v>2344</v>
      </c>
      <c r="M351" s="279">
        <v>867</v>
      </c>
      <c r="N351" s="270">
        <v>45</v>
      </c>
      <c r="O351" s="270" t="s">
        <v>274</v>
      </c>
      <c r="P351" s="270">
        <v>37</v>
      </c>
      <c r="Q351" s="270" t="s">
        <v>2345</v>
      </c>
      <c r="R351" s="270">
        <v>4502</v>
      </c>
      <c r="S351" s="270" t="s">
        <v>1952</v>
      </c>
      <c r="T351" s="282" t="s">
        <v>2352</v>
      </c>
      <c r="U351" s="270">
        <v>4502034</v>
      </c>
      <c r="V351" s="270">
        <v>4502034</v>
      </c>
      <c r="W351" s="270" t="s">
        <v>2353</v>
      </c>
      <c r="X351" s="270" t="s">
        <v>219</v>
      </c>
      <c r="Y351" s="270" t="s">
        <v>102</v>
      </c>
      <c r="Z351" s="281" t="s">
        <v>2354</v>
      </c>
      <c r="AA351" s="270">
        <v>450203413</v>
      </c>
      <c r="AB351" s="270">
        <v>450203413</v>
      </c>
      <c r="AC351" s="293"/>
      <c r="AD351" s="281" t="s">
        <v>104</v>
      </c>
      <c r="AE351" s="290" t="s">
        <v>2355</v>
      </c>
      <c r="AF351" s="290"/>
      <c r="AG351" s="270" t="s">
        <v>2356</v>
      </c>
      <c r="AH351" s="270"/>
      <c r="AI351" s="270"/>
      <c r="AJ351" s="270" t="s">
        <v>107</v>
      </c>
      <c r="AK351" s="23" t="s">
        <v>259</v>
      </c>
      <c r="AL351" s="270">
        <v>1000</v>
      </c>
      <c r="AM351" s="282" t="s">
        <v>108</v>
      </c>
      <c r="AN351" s="290" t="s">
        <v>280</v>
      </c>
      <c r="AO351" s="284"/>
      <c r="AP351" s="281" t="s">
        <v>110</v>
      </c>
      <c r="AQ351" s="285">
        <v>90</v>
      </c>
      <c r="AR351" s="285">
        <v>141</v>
      </c>
      <c r="AS351" s="285">
        <v>560</v>
      </c>
      <c r="AT351" s="285">
        <v>209</v>
      </c>
      <c r="AU351" s="291">
        <v>100000000</v>
      </c>
      <c r="AV351" s="291"/>
      <c r="AW351" s="291"/>
      <c r="AX351" s="291"/>
      <c r="AY351" s="291"/>
      <c r="AZ351" s="291"/>
      <c r="BA351" s="291"/>
      <c r="BB351" s="291"/>
      <c r="BC351" s="291">
        <f t="shared" si="436"/>
        <v>100000000</v>
      </c>
      <c r="BD351" s="291">
        <f t="shared" si="441"/>
        <v>100000000</v>
      </c>
      <c r="BE351" s="135">
        <v>88278810.109999999</v>
      </c>
      <c r="BF351" s="135"/>
      <c r="BG351" s="135"/>
      <c r="BH351" s="135"/>
      <c r="BI351" s="135"/>
      <c r="BJ351" s="135"/>
      <c r="BK351" s="135"/>
      <c r="BL351" s="135"/>
      <c r="BM351" s="135">
        <f t="shared" si="437"/>
        <v>88278810.109999999</v>
      </c>
      <c r="BN351" s="135">
        <f t="shared" si="442"/>
        <v>88278810.109999999</v>
      </c>
      <c r="BO351" s="135">
        <v>327200000</v>
      </c>
      <c r="BP351" s="135"/>
      <c r="BQ351" s="135"/>
      <c r="BR351" s="135"/>
      <c r="BS351" s="135"/>
      <c r="BT351" s="135"/>
      <c r="BU351" s="135"/>
      <c r="BV351" s="135"/>
      <c r="BW351" s="135">
        <f t="shared" si="438"/>
        <v>327200000</v>
      </c>
      <c r="BX351" s="135">
        <f t="shared" si="443"/>
        <v>327200000</v>
      </c>
      <c r="BY351" s="135">
        <v>100000000</v>
      </c>
      <c r="BZ351" s="135"/>
      <c r="CA351" s="135"/>
      <c r="CB351" s="135"/>
      <c r="CC351" s="135"/>
      <c r="CD351" s="135"/>
      <c r="CE351" s="135"/>
      <c r="CF351" s="135"/>
      <c r="CG351" s="135">
        <f t="shared" si="439"/>
        <v>100000000</v>
      </c>
      <c r="CH351" s="135">
        <f t="shared" si="444"/>
        <v>100000000</v>
      </c>
      <c r="CI351" s="135">
        <f t="shared" si="440"/>
        <v>615478810.11000001</v>
      </c>
      <c r="CJ351" s="135">
        <f t="shared" si="445"/>
        <v>615478810.11000001</v>
      </c>
    </row>
    <row r="352" spans="1:88" s="289" customFormat="1" ht="67.5" customHeight="1" x14ac:dyDescent="0.25">
      <c r="A352" s="275" t="s">
        <v>2357</v>
      </c>
      <c r="B352" s="276" t="s">
        <v>247</v>
      </c>
      <c r="C352" s="277" t="s">
        <v>248</v>
      </c>
      <c r="D352" s="276" t="s">
        <v>267</v>
      </c>
      <c r="E352" s="278" t="s">
        <v>2276</v>
      </c>
      <c r="F352" s="270" t="s">
        <v>268</v>
      </c>
      <c r="G352" s="290" t="s">
        <v>269</v>
      </c>
      <c r="H352" s="290" t="s">
        <v>270</v>
      </c>
      <c r="I352" s="290" t="s">
        <v>2342</v>
      </c>
      <c r="J352" s="280" t="s">
        <v>272</v>
      </c>
      <c r="K352" s="279">
        <v>67.8</v>
      </c>
      <c r="L352" s="281" t="s">
        <v>273</v>
      </c>
      <c r="M352" s="279">
        <v>75</v>
      </c>
      <c r="N352" s="270">
        <v>45</v>
      </c>
      <c r="O352" s="270" t="s">
        <v>274</v>
      </c>
      <c r="P352" s="270">
        <v>37</v>
      </c>
      <c r="Q352" s="270" t="s">
        <v>2358</v>
      </c>
      <c r="R352" s="270">
        <v>4502</v>
      </c>
      <c r="S352" s="270" t="s">
        <v>1952</v>
      </c>
      <c r="T352" s="282" t="s">
        <v>2359</v>
      </c>
      <c r="U352" s="270">
        <v>4502001</v>
      </c>
      <c r="V352" s="270">
        <v>4502001</v>
      </c>
      <c r="W352" s="270" t="s">
        <v>1971</v>
      </c>
      <c r="X352" s="270" t="s">
        <v>1972</v>
      </c>
      <c r="Y352" s="270" t="s">
        <v>1973</v>
      </c>
      <c r="Z352" s="281" t="s">
        <v>2360</v>
      </c>
      <c r="AA352" s="270">
        <v>450200111</v>
      </c>
      <c r="AB352" s="270">
        <v>450200111</v>
      </c>
      <c r="AC352" s="293"/>
      <c r="AD352" s="281" t="s">
        <v>104</v>
      </c>
      <c r="AE352" s="283" t="s">
        <v>2361</v>
      </c>
      <c r="AF352" s="283"/>
      <c r="AG352" s="270" t="s">
        <v>2362</v>
      </c>
      <c r="AH352" s="270"/>
      <c r="AI352" s="270"/>
      <c r="AJ352" s="270" t="s">
        <v>107</v>
      </c>
      <c r="AK352" s="270" t="s">
        <v>2454</v>
      </c>
      <c r="AL352" s="270">
        <v>4</v>
      </c>
      <c r="AM352" s="282" t="s">
        <v>108</v>
      </c>
      <c r="AN352" s="283" t="s">
        <v>280</v>
      </c>
      <c r="AO352" s="284"/>
      <c r="AP352" s="281" t="s">
        <v>110</v>
      </c>
      <c r="AQ352" s="285">
        <v>1</v>
      </c>
      <c r="AR352" s="285">
        <v>1</v>
      </c>
      <c r="AS352" s="285">
        <v>1</v>
      </c>
      <c r="AT352" s="286">
        <v>1</v>
      </c>
      <c r="AU352" s="287">
        <v>100000000</v>
      </c>
      <c r="AV352" s="287"/>
      <c r="AW352" s="287"/>
      <c r="AX352" s="287"/>
      <c r="AY352" s="287"/>
      <c r="AZ352" s="287"/>
      <c r="BA352" s="287"/>
      <c r="BB352" s="287"/>
      <c r="BC352" s="287">
        <f t="shared" si="436"/>
        <v>100000000</v>
      </c>
      <c r="BD352" s="287">
        <f t="shared" si="441"/>
        <v>100000000</v>
      </c>
      <c r="BE352" s="133">
        <v>120000000</v>
      </c>
      <c r="BF352" s="133"/>
      <c r="BG352" s="133"/>
      <c r="BH352" s="133"/>
      <c r="BI352" s="133"/>
      <c r="BJ352" s="133"/>
      <c r="BK352" s="133"/>
      <c r="BL352" s="133"/>
      <c r="BM352" s="133">
        <f t="shared" si="437"/>
        <v>120000000</v>
      </c>
      <c r="BN352" s="133">
        <f t="shared" si="442"/>
        <v>120000000</v>
      </c>
      <c r="BO352" s="133">
        <v>100000000</v>
      </c>
      <c r="BP352" s="133"/>
      <c r="BQ352" s="133"/>
      <c r="BR352" s="133"/>
      <c r="BS352" s="133"/>
      <c r="BT352" s="133"/>
      <c r="BU352" s="133"/>
      <c r="BV352" s="133"/>
      <c r="BW352" s="133">
        <f t="shared" si="438"/>
        <v>100000000</v>
      </c>
      <c r="BX352" s="133">
        <f t="shared" si="443"/>
        <v>100000000</v>
      </c>
      <c r="BY352" s="133">
        <v>100000000</v>
      </c>
      <c r="BZ352" s="133"/>
      <c r="CA352" s="133"/>
      <c r="CB352" s="133"/>
      <c r="CC352" s="133"/>
      <c r="CD352" s="133"/>
      <c r="CE352" s="133"/>
      <c r="CF352" s="133"/>
      <c r="CG352" s="133">
        <f t="shared" si="439"/>
        <v>100000000</v>
      </c>
      <c r="CH352" s="133">
        <f t="shared" si="444"/>
        <v>100000000</v>
      </c>
      <c r="CI352" s="133">
        <f t="shared" si="440"/>
        <v>420000000</v>
      </c>
      <c r="CJ352" s="133">
        <f t="shared" si="445"/>
        <v>420000000</v>
      </c>
    </row>
    <row r="353" spans="1:88" s="4" customFormat="1" ht="20.25" customHeight="1" x14ac:dyDescent="0.25">
      <c r="A353" s="85"/>
      <c r="B353" s="85"/>
      <c r="C353" s="85"/>
      <c r="D353" s="85"/>
      <c r="E353" s="85"/>
      <c r="F353" s="85"/>
      <c r="G353" s="85"/>
      <c r="H353" s="85"/>
      <c r="I353" s="85"/>
      <c r="J353" s="85"/>
      <c r="K353" s="85"/>
      <c r="L353" s="85"/>
      <c r="M353" s="85"/>
      <c r="N353" s="85"/>
      <c r="O353" s="85"/>
      <c r="P353" s="85"/>
      <c r="Q353" s="85"/>
      <c r="R353" s="85"/>
      <c r="S353" s="85"/>
      <c r="T353" s="85"/>
      <c r="U353" s="85"/>
      <c r="V353" s="85"/>
      <c r="W353" s="85"/>
      <c r="X353" s="85"/>
      <c r="Y353" s="85"/>
      <c r="Z353" s="85"/>
      <c r="AA353" s="85"/>
      <c r="AB353" s="85"/>
      <c r="AC353" s="85"/>
      <c r="AD353" s="85"/>
      <c r="AE353" s="124"/>
      <c r="AF353" s="124"/>
      <c r="AG353" s="85"/>
      <c r="AH353" s="85"/>
      <c r="AI353" s="85"/>
      <c r="AJ353" s="85"/>
      <c r="AK353" s="85"/>
      <c r="AL353" s="85"/>
      <c r="AM353" s="124"/>
      <c r="AN353" s="124"/>
      <c r="AO353" s="124"/>
      <c r="AP353" s="124"/>
      <c r="AQ353" s="85"/>
      <c r="AR353" s="85"/>
      <c r="AS353" s="85"/>
      <c r="AT353" s="85"/>
      <c r="AU353" s="210"/>
      <c r="AV353" s="210"/>
      <c r="AW353" s="210"/>
      <c r="AX353" s="210"/>
      <c r="AY353" s="210"/>
      <c r="AZ353" s="210"/>
      <c r="BA353" s="210"/>
      <c r="BB353" s="210"/>
      <c r="BC353" s="210"/>
      <c r="BD353" s="210"/>
      <c r="BE353" s="210"/>
      <c r="BF353" s="210"/>
      <c r="BG353" s="210"/>
      <c r="BH353" s="210"/>
      <c r="BI353" s="210"/>
      <c r="BJ353" s="210"/>
      <c r="BK353" s="210"/>
      <c r="BL353" s="210"/>
      <c r="BM353" s="210"/>
      <c r="BN353" s="210"/>
      <c r="BO353" s="210"/>
      <c r="BP353" s="210"/>
      <c r="BQ353" s="210"/>
      <c r="BR353" s="210"/>
      <c r="BS353" s="210"/>
      <c r="BT353" s="210"/>
      <c r="BU353" s="210"/>
      <c r="BV353" s="210"/>
      <c r="BW353" s="210"/>
      <c r="BX353" s="210"/>
      <c r="BY353" s="210"/>
      <c r="BZ353" s="210"/>
      <c r="CA353" s="210"/>
      <c r="CB353" s="210"/>
      <c r="CC353" s="210"/>
      <c r="CD353" s="210"/>
      <c r="CE353" s="210"/>
      <c r="CF353" s="210"/>
      <c r="CG353" s="210"/>
      <c r="CH353" s="210"/>
      <c r="CI353" s="210"/>
      <c r="CJ353" s="210"/>
    </row>
    <row r="354" spans="1:88" s="4" customFormat="1" ht="20.25" customHeight="1" x14ac:dyDescent="0.25">
      <c r="A354" s="271"/>
      <c r="B354" s="271"/>
      <c r="C354" s="271"/>
      <c r="D354" s="271"/>
      <c r="E354" s="271"/>
      <c r="F354" s="271"/>
      <c r="G354" s="271"/>
      <c r="H354" s="271"/>
      <c r="I354" s="271"/>
      <c r="J354" s="271"/>
      <c r="K354" s="271"/>
      <c r="L354" s="271"/>
      <c r="M354" s="271"/>
      <c r="N354" s="271"/>
      <c r="O354" s="271"/>
      <c r="P354" s="271"/>
      <c r="Q354" s="271"/>
      <c r="R354" s="271"/>
      <c r="S354" s="271"/>
      <c r="T354" s="271"/>
      <c r="U354" s="271"/>
      <c r="V354" s="271"/>
      <c r="X354" s="271"/>
      <c r="Y354" s="271"/>
      <c r="Z354" s="271"/>
      <c r="AA354" s="271"/>
      <c r="AB354" s="271"/>
      <c r="AC354" s="271"/>
      <c r="AD354" s="271"/>
      <c r="AG354" s="271"/>
      <c r="AH354" s="271"/>
      <c r="AI354" s="271"/>
      <c r="AJ354" s="271"/>
      <c r="AK354" s="271"/>
      <c r="AL354" s="271"/>
      <c r="AM354" s="271"/>
      <c r="AO354" s="271"/>
      <c r="AP354" s="271"/>
      <c r="AQ354" s="271"/>
      <c r="AR354" s="271"/>
      <c r="AS354" s="271"/>
      <c r="AT354" s="271"/>
      <c r="AU354" s="271"/>
      <c r="AV354" s="271"/>
      <c r="AW354" s="271"/>
      <c r="AX354" s="271"/>
      <c r="AY354" s="271"/>
      <c r="AZ354" s="271"/>
      <c r="BA354" s="271"/>
      <c r="BB354" s="271"/>
      <c r="BC354" s="271"/>
      <c r="BD354" s="271"/>
      <c r="BE354" s="271"/>
      <c r="BF354" s="271"/>
      <c r="BG354" s="271"/>
      <c r="BH354" s="271"/>
      <c r="BI354" s="271"/>
      <c r="BJ354" s="271"/>
      <c r="BK354" s="271"/>
      <c r="BL354" s="271"/>
      <c r="BM354" s="271"/>
      <c r="BN354" s="271"/>
      <c r="BO354" s="271"/>
      <c r="BP354" s="271"/>
      <c r="BQ354" s="271"/>
      <c r="BR354" s="271"/>
      <c r="BS354" s="271"/>
      <c r="BT354" s="271"/>
      <c r="BU354" s="271"/>
      <c r="BV354" s="271"/>
      <c r="BW354" s="271"/>
      <c r="BX354" s="271"/>
      <c r="BY354" s="271"/>
      <c r="BZ354" s="271"/>
      <c r="CA354" s="271"/>
      <c r="CB354" s="271"/>
      <c r="CC354" s="271"/>
      <c r="CD354" s="271"/>
      <c r="CE354" s="271"/>
      <c r="CF354" s="271"/>
      <c r="CG354" s="271"/>
      <c r="CH354" s="271"/>
      <c r="CI354" s="271"/>
      <c r="CJ354" s="271"/>
    </row>
    <row r="355" spans="1:88" s="4" customFormat="1" ht="59.25" customHeight="1" x14ac:dyDescent="0.25">
      <c r="AU355" s="3"/>
      <c r="AV355" s="3"/>
      <c r="AW355" s="3"/>
      <c r="AX355" s="3"/>
      <c r="AY355" s="3"/>
      <c r="AZ355" s="3"/>
      <c r="BA355" s="3"/>
      <c r="BB355" s="3"/>
      <c r="BC355" s="3"/>
      <c r="BD355" s="3"/>
      <c r="BE355" s="3"/>
      <c r="BF355" s="3"/>
      <c r="BG355" s="3"/>
      <c r="BH355" s="3"/>
      <c r="BI355" s="3"/>
      <c r="BJ355" s="3"/>
      <c r="BK355" s="3"/>
      <c r="BL355" s="3"/>
      <c r="BM355" s="3"/>
      <c r="BN355" s="3"/>
    </row>
    <row r="356" spans="1:88" s="3" customFormat="1" ht="20.25" customHeight="1" x14ac:dyDescent="0.25">
      <c r="J356" s="4"/>
      <c r="K356" s="4"/>
      <c r="L356" s="4"/>
      <c r="M356" s="4"/>
      <c r="AU356" s="39" t="e">
        <f>AU332+AU318+AU300+AU285+AU275+AU264+AU259+AU248+AU234+AU220+AU212+AU205+AU193+AU185+AU174+AU163+AU158+AU137+AU130+AU116+AU104+AU100+AU94+AU90+AU77+AU67+AU64+AU58+AU45+AU39+AU30+AU24+AU21+AU13+#REF!+#REF!+#REF!+#REF!+#REF!+#REF!+#REF!+#REF!</f>
        <v>#REF!</v>
      </c>
      <c r="AV356" s="39" t="e">
        <f>AV332+AV318+AV300+AV285+AV275+AV264+AV259+AV248+AV234+AV220+AV212+AV205+AV193+AV185+AV174+AV163+AV158+AV137+AV130+AV116+AV104+AV100+AV94+AV90+AV77+AV67+AV64+AV58+AV45+AV39+AV30+AV24+AV21+AV13+#REF!+#REF!+#REF!+#REF!+#REF!+#REF!+#REF!+#REF!</f>
        <v>#REF!</v>
      </c>
      <c r="AW356" s="39" t="e">
        <f>AW332+AW318+AW300+AW285+AW275+AW264+AW259+AW248+AW234+AW220+AW212+AW205+AW193+AW185+AW174+AW163+AW158+AW137+AW130+AW116+AW104+AW100+AW94+AW90+AW77+AW67+AW64+AW58+AW45+AW39+AW30+AW24+AW21+AW13+#REF!+#REF!+#REF!+#REF!+#REF!+#REF!+#REF!+#REF!</f>
        <v>#REF!</v>
      </c>
      <c r="AX356" s="39" t="e">
        <f>AX332+AX318+AX300+AX285+AX275+AX264+AX259+AX248+AX234+AX220+AX212+AX205+AX193+AX185+AX174+AX163+AX158+AX137+AX130+AX116+AX104+AX100+AX94+AX90+AX77+AX67+AX64+AX58+AX45+AX39+AX30+AX24+AX21+AX13+#REF!+#REF!+#REF!+#REF!+#REF!+#REF!+#REF!+#REF!</f>
        <v>#REF!</v>
      </c>
      <c r="AY356" s="39" t="e">
        <f>AY332+AY318+AY300+AY285+AY275+AY264+AY259+AY248+AY234+AY220+AY212+AY205+AY193+AY185+AY174+AY163+AY158+AY137+AY130+AY116+AY104+AY100+AY94+AY90+AY77+AY67+AY64+AY58+AY45+AY39+AY30+AY24+AY21+AY13+#REF!+#REF!+#REF!+#REF!+#REF!+#REF!+#REF!+#REF!</f>
        <v>#REF!</v>
      </c>
      <c r="AZ356" s="39" t="e">
        <f>AZ332+AZ318+AZ300+AZ285+AZ275+AZ264+AZ259+AZ248+AZ234+AZ220+AZ212+AZ205+AZ193+AZ185+AZ174+AZ163+AZ158+AZ137+AZ130+AZ116+AZ104+AZ100+AZ94+AZ90+AZ77+AZ67+AZ64+AZ58+AZ45+AZ39+AZ30+AZ24+AZ21+AZ13+#REF!+#REF!+#REF!+#REF!+#REF!+#REF!+#REF!+#REF!</f>
        <v>#REF!</v>
      </c>
      <c r="BA356" s="39" t="e">
        <f>BA332+BA318+BA300+BA285+BA275+BA264+BA259+BA248+BA234+BA220+BA212+BA205+BA193+BA185+BA174+BA163+BA158+BA137+BA130+BA116+BA104+BA100+BA94+BA90+BA77+BA67+BA64+BA58+BA45+BA39+BA30+BA24+BA21+BA13+#REF!+#REF!+#REF!+#REF!+#REF!+#REF!+#REF!+#REF!</f>
        <v>#REF!</v>
      </c>
      <c r="BB356" s="39" t="e">
        <f>BB332+BB318+BB300+BB285+BB275+BB264+BB259+BB248+BB234+BB220+BB212+BB205+BB193+BB185+BB174+BB163+BB158+BB137+BB130+BB116+BB104+BB100+BB94+BB90+BB77+BB67+BB64+BB58+BB45+BB39+BB30+BB24+BB21+BB13+#REF!+#REF!+#REF!+#REF!+#REF!+#REF!+#REF!+#REF!</f>
        <v>#REF!</v>
      </c>
      <c r="BC356" s="39" t="e">
        <f>BC332+BC318+BC300+BC285+BC275+BC264+BC259+BC248+BC234+BC220+BC212+BC205+BC193+BC185+BC174+BC163+BC158+BC137+BC130+BC116+BC104+BC100+BC94+BC90+BC77+BC67+BC64+BC58+BC45+BC39+BC30+BC24+BC21+BC13+#REF!+#REF!+#REF!+#REF!+#REF!+#REF!+#REF!+#REF!</f>
        <v>#REF!</v>
      </c>
      <c r="BD356" s="39" t="e">
        <f>BD332+BD318+BD300+BD285+BD275+BD264+BD259+BD248+BD234+BD220+BD212+BD205+BD193+BD185+BD174+BD163+BD158+BD137+BD130+BD116+BD104+BD100+BD94+BD90+BD77+BD67+BD64+BD58+BD45+BD39+BD30+BD24+BD21+BD13+#REF!+#REF!+#REF!+#REF!+#REF!+#REF!+#REF!+#REF!</f>
        <v>#REF!</v>
      </c>
      <c r="BE356" s="39" t="e">
        <f>BE332+BE318+BE300+BE285+BE275+BE264+BE259+BE248+BE234+BE220+BE212+BE205+BE193+BE185+BE174+BE163+BE158+BE137+BE130+BE116+BE104+BE100+BE94+BE90+BE77+BE67+BE64+BE58+BE45+BE39+BE30+BE24+BE21+BE13+#REF!+#REF!+#REF!+#REF!+#REF!+#REF!+#REF!+#REF!</f>
        <v>#REF!</v>
      </c>
      <c r="BF356" s="39" t="e">
        <f>BF332+BF318+BF300+BF285+BF275+BF264+BF259+BF248+BF234+BF220+BF212+BF205+BF193+BF185+BF174+BF163+BF158+BF137+BF130+BF116+BF104+BF100+BF94+BF90+BF77+BF67+BF64+BF58+BF45+BF39+BF30+BF24+BF21+BF13+#REF!+#REF!+#REF!+#REF!+#REF!+#REF!+#REF!+#REF!</f>
        <v>#REF!</v>
      </c>
      <c r="BG356" s="39" t="e">
        <f>BG332+BG318+BG300+BG285+BG275+BG264+BG259+BG248+BG234+BG220+BG212+BG205+BG193+BG185+BG174+BG163+BG158+BG137+BG130+BG116+BG104+BG100+BG94+BG90+BG77+BG67+BG64+BG58+BG45+BG39+BG30+BG24+BG21+BG13+#REF!+#REF!+#REF!+#REF!+#REF!+#REF!+#REF!+#REF!</f>
        <v>#REF!</v>
      </c>
      <c r="BH356" s="39" t="e">
        <f>BH332+BH318+BH300+BH285+BH275+BH264+BH259+BH248+BH234+BH220+BH212+BH205+BH193+BH185+BH174+BH163+BH158+BH137+BH130+BH116+BH104+BH100+BH94+BH90+BH77+BH67+BH64+BH58+BH45+BH39+BH30+BH24+BH21+BH13+#REF!+#REF!+#REF!+#REF!+#REF!+#REF!+#REF!+#REF!</f>
        <v>#REF!</v>
      </c>
      <c r="BI356" s="39" t="e">
        <f>BI332+BI318+BI300+BI285+BI275+BI264+BI259+BI248+BI234+BI220+BI212+BI205+BI193+BI185+BI174+BI163+BI158+BI137+BI130+BI116+BI104+BI100+BI94+BI90+BI77+BI67+BI64+BI58+BI45+BI39+BI30+BI24+BI21+BI13+#REF!+#REF!+#REF!+#REF!+#REF!+#REF!+#REF!+#REF!</f>
        <v>#REF!</v>
      </c>
      <c r="BJ356" s="39" t="e">
        <f>BJ332+BJ318+BJ300+BJ285+BJ275+BJ264+BJ259+BJ248+BJ234+BJ220+BJ212+BJ205+BJ193+BJ185+BJ174+BJ163+BJ158+BJ137+BJ130+BJ116+BJ104+BJ100+BJ94+BJ90+BJ77+BJ67+BJ64+BJ58+BJ45+BJ39+BJ30+BJ24+BJ21+BJ13+#REF!+#REF!+#REF!+#REF!+#REF!+#REF!+#REF!+#REF!</f>
        <v>#REF!</v>
      </c>
      <c r="BK356" s="39" t="e">
        <f>BK332+BK318+BK300+BK285+BK275+BK264+BK259+BK248+BK234+BK220+BK212+BK205+BK193+BK185+BK174+BK163+BK158+BK137+BK130+BK116+BK104+BK100+BK94+BK90+BK77+BK67+BK64+BK58+BK45+BK39+BK30+BK24+BK21+BK13+#REF!+#REF!+#REF!+#REF!+#REF!+#REF!+#REF!+#REF!</f>
        <v>#REF!</v>
      </c>
      <c r="BL356" s="39" t="e">
        <f>BL332+BL318+BL300+BL285+BL275+BL264+BL259+BL248+BL234+BL220+BL212+BL205+BL193+BL185+BL174+BL163+BL158+BL137+BL130+BL116+BL104+BL100+BL94+BL90+BL77+BL67+BL64+BL58+BL45+BL39+BL30+BL24+BL21+BL13+#REF!+#REF!+#REF!+#REF!+#REF!+#REF!+#REF!+#REF!</f>
        <v>#REF!</v>
      </c>
      <c r="BM356" s="39" t="e">
        <f>BM332+BM318+BM300+BM285+BM275+BM264+BM259+BM248+BM234+BM220+BM212+BM205+BM193+BM185+BM174+BM163+BM158+BM137+BM130+BM116+BM104+BM100+BM94+BM90+BM77+BM67+BM64+BM58+BM45+BM39+BM30+BM24+BM21+BM13+#REF!+#REF!+#REF!+#REF!+#REF!+#REF!+#REF!+#REF!</f>
        <v>#REF!</v>
      </c>
      <c r="BN356" s="39" t="e">
        <f>BN332+BN318+BN300+BN285+BN275+BN264+BN259+BN248+BN234+BN220+BN212+BN205+BN193+BN185+BN174+BN163+BN158+BN137+BN130+BN116+BN104+BN100+BN94+BN90+BN77+BN67+BN64+BN58+BN45+BN39+BN30+BN24+BN21+BN13+#REF!+#REF!+#REF!+#REF!+#REF!+#REF!+#REF!+#REF!</f>
        <v>#REF!</v>
      </c>
      <c r="BO356" s="39" t="e">
        <f>BO332+BO318+BO300+BO285+BO275+BO264+BO259+BO248+BO234+BO220+BO212+BO205+BO193+BO185+BO174+BO163+BO158+BO137+BO130+BO116+BO104+BO100+BO94+BO90+BO77+BO67+BO64+BO58+BO45+BO39+BO30+BO24+BO21+BO13+#REF!+#REF!+#REF!+#REF!+#REF!+#REF!+#REF!+#REF!</f>
        <v>#REF!</v>
      </c>
      <c r="BP356" s="39" t="e">
        <f>BP332+BP318+BP300+BP285+BP275+BP264+BP259+BP248+BP234+BP220+BP212+BP205+BP193+BP185+BP174+BP163+BP158+BP137+BP130+BP116+BP104+BP100+BP94+BP90+BP77+BP67+BP64+BP58+BP45+BP39+BP30+BP24+BP21+BP13+#REF!+#REF!+#REF!+#REF!+#REF!+#REF!+#REF!+#REF!</f>
        <v>#REF!</v>
      </c>
      <c r="BQ356" s="39" t="e">
        <f>BQ332+BQ318+BQ300+BQ285+BQ275+BQ264+BQ259+BQ248+BQ234+BQ220+BQ212+BQ205+BQ193+BQ185+BQ174+BQ163+BQ158+BQ137+BQ130+BQ116+BQ104+BQ100+BQ94+BQ90+BQ77+BQ67+BQ64+BQ58+BQ45+BQ39+BQ30+BQ24+BQ21+BQ13+#REF!+#REF!+#REF!+#REF!+#REF!+#REF!+#REF!+#REF!</f>
        <v>#REF!</v>
      </c>
      <c r="BR356" s="39" t="e">
        <f>BR332+BR318+BR300+BR285+BR275+BR264+BR259+BR248+BR234+BR220+BR212+BR205+BR193+BR185+BR174+BR163+BR158+BR137+BR130+BR116+BR104+BR100+BR94+BR90+BR77+BR67+BR64+BR58+BR45+BR39+BR30+BR24+BR21+BR13+#REF!+#REF!+#REF!+#REF!+#REF!+#REF!+#REF!+#REF!</f>
        <v>#REF!</v>
      </c>
      <c r="BS356" s="39" t="e">
        <f>BS332+BS318+BS300+BS285+BS275+BS264+BS259+BS248+BS234+BS220+BS212+BS205+BS193+BS185+BS174+BS163+BS158+BS137+BS130+BS116+BS104+BS100+BS94+BS90+BS77+BS67+BS64+BS58+BS45+BS39+BS30+BS24+BS21+BS13+#REF!+#REF!+#REF!+#REF!+#REF!+#REF!+#REF!+#REF!</f>
        <v>#REF!</v>
      </c>
      <c r="BT356" s="39" t="e">
        <f>BT332+BT318+BT300+BT285+BT275+BT264+BT259+BT248+BT234+BT220+BT212+BT205+BT193+BT185+BT174+BT163+BT158+BT137+BT130+BT116+BT104+BT100+BT94+BT90+BT77+BT67+BT64+BT58+BT45+BT39+BT30+BT24+BT21+BT13+#REF!+#REF!+#REF!+#REF!+#REF!+#REF!+#REF!+#REF!</f>
        <v>#REF!</v>
      </c>
      <c r="BU356" s="39" t="e">
        <f>BU332+BU318+BU300+BU285+BU275+BU264+BU259+BU248+BU234+BU220+BU212+BU205+BU193+BU185+BU174+BU163+BU158+BU137+BU130+BU116+BU104+BU100+BU94+BU90+BU77+BU67+BU64+BU58+BU45+BU39+BU30+BU24+BU21+BU13+#REF!+#REF!+#REF!+#REF!+#REF!+#REF!+#REF!+#REF!</f>
        <v>#REF!</v>
      </c>
      <c r="BV356" s="39" t="e">
        <f>BV332+BV318+BV300+BV285+BV275+BV264+BV259+BV248+BV234+BV220+BV212+BV205+BV193+BV185+BV174+BV163+BV158+BV137+BV130+BV116+BV104+BV100+BV94+BV90+BV77+BV67+BV64+BV58+BV45+BV39+BV30+BV24+BV21+BV13+#REF!+#REF!+#REF!+#REF!+#REF!+#REF!+#REF!+#REF!</f>
        <v>#REF!</v>
      </c>
      <c r="BW356" s="39" t="e">
        <f>BW332+BW318+BW300+BW285+BW275+BW264+BW259+BW248+BW234+BW220+BW212+BW205+BW193+BW185+BW174+BW163+BW158+BW137+BW130+BW116+BW104+BW100+BW94+BW90+BW77+BW67+BW64+BW58+BW45+BW39+BW30+BW24+BW21+BW13+#REF!+#REF!+#REF!+#REF!+#REF!+#REF!+#REF!+#REF!</f>
        <v>#REF!</v>
      </c>
      <c r="BX356" s="39" t="e">
        <f>BX332+BX318+BX300+BX285+BX275+BX264+BX259+BX248+BX234+BX220+BX212+BX205+BX193+BX185+BX174+BX163+BX158+BX137+BX130+BX116+BX104+BX100+BX94+BX90+BX77+BX67+BX64+BX58+BX45+BX39+BX30+BX24+BX21+BX13+#REF!+#REF!+#REF!+#REF!+#REF!+#REF!+#REF!+#REF!</f>
        <v>#REF!</v>
      </c>
      <c r="BY356" s="39" t="e">
        <f>BY332+BY318+BY300+BY285+BY275+BY264+BY259+BY248+BY234+BY220+BY212+BY205+BY193+BY185+BY174+BY163+BY158+BY137+BY130+BY116+BY104+BY100+BY94+BY90+BY77+BY67+BY64+BY58+BY45+BY39+BY30+BY24+BY21+BY13+#REF!+#REF!+#REF!+#REF!+#REF!+#REF!+#REF!+#REF!</f>
        <v>#REF!</v>
      </c>
      <c r="BZ356" s="39" t="e">
        <f>BZ332+BZ318+BZ300+BZ285+BZ275+BZ264+BZ259+BZ248+BZ234+BZ220+BZ212+BZ205+BZ193+BZ185+BZ174+BZ163+BZ158+BZ137+BZ130+BZ116+BZ104+BZ100+BZ94+BZ90+BZ77+BZ67+BZ64+BZ58+BZ45+BZ39+BZ30+BZ24+BZ21+BZ13+#REF!+#REF!+#REF!+#REF!+#REF!+#REF!+#REF!+#REF!</f>
        <v>#REF!</v>
      </c>
      <c r="CA356" s="39" t="e">
        <f>CA332+CA318+CA300+CA285+CA275+CA264+CA259+CA248+CA234+CA220+CA212+CA205+CA193+CA185+CA174+CA163+CA158+CA137+CA130+CA116+CA104+CA100+CA94+CA90+CA77+CA67+CA64+CA58+CA45+CA39+CA30+CA24+CA21+CA13+#REF!+#REF!+#REF!+#REF!+#REF!+#REF!+#REF!+#REF!</f>
        <v>#REF!</v>
      </c>
      <c r="CB356" s="39" t="e">
        <f>CB332+CB318+CB300+CB285+CB275+CB264+CB259+CB248+CB234+CB220+CB212+CB205+CB193+CB185+CB174+CB163+CB158+CB137+CB130+CB116+CB104+CB100+CB94+CB90+CB77+CB67+CB64+CB58+CB45+CB39+CB30+CB24+CB21+CB13+#REF!+#REF!+#REF!+#REF!+#REF!+#REF!+#REF!+#REF!</f>
        <v>#REF!</v>
      </c>
      <c r="CC356" s="39" t="e">
        <f>CC332+CC318+CC300+CC285+CC275+CC264+CC259+CC248+CC234+CC220+CC212+CC205+CC193+CC185+CC174+CC163+CC158+CC137+CC130+CC116+CC104+CC100+CC94+CC90+CC77+CC67+CC64+CC58+CC45+CC39+CC30+CC24+CC21+CC13+#REF!+#REF!+#REF!+#REF!+#REF!+#REF!+#REF!+#REF!</f>
        <v>#REF!</v>
      </c>
      <c r="CD356" s="39" t="e">
        <f>CD332+CD318+CD300+CD285+CD275+CD264+CD259+CD248+CD234+CD220+CD212+CD205+CD193+CD185+CD174+CD163+CD158+CD137+CD130+CD116+CD104+CD100+CD94+CD90+CD77+CD67+CD64+CD58+CD45+CD39+CD30+CD24+CD21+CD13+#REF!+#REF!+#REF!+#REF!+#REF!+#REF!+#REF!+#REF!</f>
        <v>#REF!</v>
      </c>
      <c r="CE356" s="39" t="e">
        <f>CE332+CE318+CE300+CE285+CE275+CE264+CE259+CE248+CE234+CE220+CE212+CE205+CE193+CE185+CE174+CE163+CE158+CE137+CE130+CE116+CE104+CE100+CE94+CE90+CE77+CE67+CE64+CE58+CE45+CE39+CE30+CE24+CE21+CE13+#REF!+#REF!+#REF!+#REF!+#REF!+#REF!+#REF!+#REF!</f>
        <v>#REF!</v>
      </c>
      <c r="CF356" s="39" t="e">
        <f>CF332+CF318+CF300+CF285+CF275+CF264+CF259+CF248+CF234+CF220+CF212+CF205+CF193+CF185+CF174+CF163+CF158+CF137+CF130+CF116+CF104+CF100+CF94+CF90+CF77+CF67+CF64+CF58+CF45+CF39+CF30+CF24+CF21+CF13+#REF!+#REF!+#REF!+#REF!+#REF!+#REF!+#REF!+#REF!</f>
        <v>#REF!</v>
      </c>
      <c r="CG356" s="39" t="e">
        <f>CG332+CG318+CG300+CG285+CG275+CG264+CG259+CG248+CG234+CG220+CG212+CG205+CG193+CG185+CG174+CG163+CG158+CG137+CG130+CG116+CG104+CG100+CG94+CG90+CG77+CG67+CG64+CG58+CG45+CG39+CG30+CG24+CG21+CG13+#REF!+#REF!+#REF!+#REF!+#REF!+#REF!+#REF!+#REF!</f>
        <v>#REF!</v>
      </c>
      <c r="CH356" s="39" t="e">
        <f>CH332+CH318+CH300+CH285+CH275+CH264+CH259+CH248+CH234+CH220+CH212+CH205+CH193+CH185+CH174+CH163+CH158+CH137+CH130+CH116+CH104+CH100+CH94+CH90+CH77+CH67+CH64+CH58+CH45+CH39+CH30+CH24+CH21+CH13+#REF!+#REF!+#REF!+#REF!+#REF!+#REF!+#REF!+#REF!</f>
        <v>#REF!</v>
      </c>
      <c r="CI356" s="39" t="e">
        <f>CI332+CI318+CI300+CI285+CI275+CI264+CI259+CI248+CI234+CI220+CI212+CI205+CI193+CI185+CI174+CI163+CI158+CI137+CI130+CI116+CI104+CI100+CI94+CI90+CI77+CI67+CI64+CI58+CI45+CI39+CI30+CI24+CI21+CI13+#REF!+#REF!+#REF!+#REF!+#REF!+#REF!+#REF!+#REF!</f>
        <v>#REF!</v>
      </c>
      <c r="CJ356" s="39" t="e">
        <f>CJ332+CJ318+CJ300+CJ285+CJ275+CJ264+CJ259+CJ248+CJ234+CJ220+CJ212+CJ205+CJ193+CJ185+CJ174+CJ163+CJ158+CJ137+CJ130+CJ116+CJ104+CJ100+CJ94+CJ90+CJ77+CJ67+CJ64+CJ58+CJ45+CJ39+CJ30+CJ24+CJ21+CJ13+#REF!+#REF!+#REF!+#REF!+#REF!+#REF!+#REF!+#REF!</f>
        <v>#REF!</v>
      </c>
    </row>
    <row r="357" spans="1:88" s="3" customFormat="1" ht="20.25" customHeight="1" x14ac:dyDescent="0.25">
      <c r="J357" s="4"/>
      <c r="K357" s="4"/>
      <c r="L357" s="4"/>
      <c r="M357" s="4"/>
      <c r="AU357" s="3">
        <v>60835603612.299995</v>
      </c>
      <c r="AV357" s="3">
        <v>302377116782.92993</v>
      </c>
      <c r="AW357" s="3">
        <v>6366986707</v>
      </c>
      <c r="AX357" s="3">
        <v>4049557240.3699999</v>
      </c>
      <c r="AY357" s="3">
        <v>99655642</v>
      </c>
      <c r="AZ357" s="3">
        <v>64998302177.150002</v>
      </c>
      <c r="BA357" s="3">
        <v>141821752908.70001</v>
      </c>
      <c r="BB357" s="3">
        <v>5366283566.5200005</v>
      </c>
      <c r="BE357" s="3">
        <v>40078724065.369995</v>
      </c>
      <c r="BF357" s="3">
        <v>321413603713.90002</v>
      </c>
      <c r="BG357" s="3">
        <v>6366986707</v>
      </c>
      <c r="BH357" s="3">
        <v>5250500000</v>
      </c>
      <c r="BI357" s="3">
        <v>0</v>
      </c>
      <c r="BJ357" s="3">
        <v>100670213192</v>
      </c>
      <c r="BK357" s="3">
        <v>118871060964.3</v>
      </c>
      <c r="BL357" s="3">
        <v>5567000000</v>
      </c>
      <c r="BO357" s="3">
        <v>40374525350.770004</v>
      </c>
      <c r="BP357" s="3">
        <v>343912228973</v>
      </c>
      <c r="BQ357" s="3">
        <v>6366986707</v>
      </c>
      <c r="BR357" s="3">
        <v>5380000000</v>
      </c>
      <c r="BS357" s="3">
        <v>0</v>
      </c>
      <c r="BT357" s="3">
        <v>58826943357</v>
      </c>
      <c r="BU357" s="3">
        <v>103589191085.86</v>
      </c>
      <c r="BV357" s="3">
        <v>5848000000</v>
      </c>
      <c r="BY357" s="3">
        <v>40434939893.769997</v>
      </c>
      <c r="BZ357" s="3">
        <v>367986575002.5</v>
      </c>
      <c r="CA357" s="3">
        <v>6366986707</v>
      </c>
      <c r="CB357" s="3">
        <v>5515000100</v>
      </c>
      <c r="CC357" s="3">
        <v>0</v>
      </c>
      <c r="CD357" s="3">
        <v>74731529250</v>
      </c>
      <c r="CE357" s="3">
        <v>102037813183.3</v>
      </c>
      <c r="CF357" s="3">
        <v>6148000000</v>
      </c>
    </row>
    <row r="358" spans="1:88" s="4" customFormat="1" ht="20.25" customHeight="1" x14ac:dyDescent="0.25">
      <c r="AU358" s="3" t="e">
        <f t="shared" ref="AU358:BC358" si="446">AU356-AU357</f>
        <v>#REF!</v>
      </c>
      <c r="AV358" s="3" t="e">
        <f t="shared" si="446"/>
        <v>#REF!</v>
      </c>
      <c r="AW358" s="3" t="e">
        <f t="shared" si="446"/>
        <v>#REF!</v>
      </c>
      <c r="AX358" s="3" t="e">
        <f t="shared" si="446"/>
        <v>#REF!</v>
      </c>
      <c r="AY358" s="3" t="e">
        <f t="shared" si="446"/>
        <v>#REF!</v>
      </c>
      <c r="AZ358" s="3" t="e">
        <f t="shared" si="446"/>
        <v>#REF!</v>
      </c>
      <c r="BA358" s="3" t="e">
        <f t="shared" si="446"/>
        <v>#REF!</v>
      </c>
      <c r="BB358" s="3" t="e">
        <f t="shared" si="446"/>
        <v>#REF!</v>
      </c>
      <c r="BC358" s="3" t="e">
        <f t="shared" si="446"/>
        <v>#REF!</v>
      </c>
      <c r="BD358" s="3"/>
      <c r="BE358" s="3" t="e">
        <f t="shared" ref="BE358:BM358" si="447">BE356-BE357</f>
        <v>#REF!</v>
      </c>
      <c r="BF358" s="3" t="e">
        <f t="shared" si="447"/>
        <v>#REF!</v>
      </c>
      <c r="BG358" s="3" t="e">
        <f t="shared" si="447"/>
        <v>#REF!</v>
      </c>
      <c r="BH358" s="3" t="e">
        <f t="shared" si="447"/>
        <v>#REF!</v>
      </c>
      <c r="BI358" s="3" t="e">
        <f t="shared" si="447"/>
        <v>#REF!</v>
      </c>
      <c r="BJ358" s="3" t="e">
        <f t="shared" si="447"/>
        <v>#REF!</v>
      </c>
      <c r="BK358" s="3" t="e">
        <f t="shared" si="447"/>
        <v>#REF!</v>
      </c>
      <c r="BL358" s="3" t="e">
        <f t="shared" si="447"/>
        <v>#REF!</v>
      </c>
      <c r="BM358" s="3" t="e">
        <f t="shared" si="447"/>
        <v>#REF!</v>
      </c>
      <c r="BN358" s="3"/>
      <c r="BO358" s="3" t="e">
        <f t="shared" ref="BO358:BW358" si="448">BO356-BO357</f>
        <v>#REF!</v>
      </c>
      <c r="BP358" s="3" t="e">
        <f t="shared" si="448"/>
        <v>#REF!</v>
      </c>
      <c r="BQ358" s="3" t="e">
        <f t="shared" si="448"/>
        <v>#REF!</v>
      </c>
      <c r="BR358" s="3" t="e">
        <f t="shared" si="448"/>
        <v>#REF!</v>
      </c>
      <c r="BS358" s="3" t="e">
        <f t="shared" si="448"/>
        <v>#REF!</v>
      </c>
      <c r="BT358" s="3" t="e">
        <f t="shared" si="448"/>
        <v>#REF!</v>
      </c>
      <c r="BU358" s="3" t="e">
        <f t="shared" si="448"/>
        <v>#REF!</v>
      </c>
      <c r="BV358" s="3" t="e">
        <f t="shared" si="448"/>
        <v>#REF!</v>
      </c>
      <c r="BW358" s="3" t="e">
        <f t="shared" si="448"/>
        <v>#REF!</v>
      </c>
      <c r="BX358" s="3"/>
      <c r="BY358" s="3" t="e">
        <f t="shared" ref="BY358:CG358" si="449">BY356-BY357</f>
        <v>#REF!</v>
      </c>
      <c r="BZ358" s="3" t="e">
        <f t="shared" si="449"/>
        <v>#REF!</v>
      </c>
      <c r="CA358" s="3" t="e">
        <f t="shared" si="449"/>
        <v>#REF!</v>
      </c>
      <c r="CB358" s="3" t="e">
        <f t="shared" si="449"/>
        <v>#REF!</v>
      </c>
      <c r="CC358" s="3" t="e">
        <f t="shared" si="449"/>
        <v>#REF!</v>
      </c>
      <c r="CD358" s="3" t="e">
        <f t="shared" si="449"/>
        <v>#REF!</v>
      </c>
      <c r="CE358" s="3" t="e">
        <f t="shared" si="449"/>
        <v>#REF!</v>
      </c>
      <c r="CF358" s="3" t="e">
        <f t="shared" si="449"/>
        <v>#REF!</v>
      </c>
      <c r="CG358" s="3" t="e">
        <f t="shared" si="449"/>
        <v>#REF!</v>
      </c>
      <c r="CH358" s="3"/>
      <c r="CI358" s="3" t="e">
        <f>CI356-CI357</f>
        <v>#REF!</v>
      </c>
      <c r="CJ358" s="3"/>
    </row>
    <row r="359" spans="1:88" s="4" customFormat="1" ht="20.25" customHeight="1" x14ac:dyDescent="0.25">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row>
    <row r="360" spans="1:88" s="4" customFormat="1" ht="20.25" customHeight="1" x14ac:dyDescent="0.25">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row>
    <row r="361" spans="1:88" s="4" customFormat="1" ht="20.25" customHeight="1" x14ac:dyDescent="0.25">
      <c r="W361" s="272"/>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row>
    <row r="362" spans="1:88" s="4" customFormat="1" ht="20.25" customHeight="1" x14ac:dyDescent="0.25">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row>
    <row r="363" spans="1:88" ht="20.25" customHeight="1" x14ac:dyDescent="0.25">
      <c r="L363" s="4"/>
      <c r="AC363" s="48"/>
    </row>
    <row r="364" spans="1:88" ht="18.75" customHeight="1" x14ac:dyDescent="0.25">
      <c r="L364" s="4"/>
    </row>
    <row r="365" spans="1:88" ht="20.25" customHeight="1" x14ac:dyDescent="0.25">
      <c r="L365" s="4"/>
    </row>
    <row r="366" spans="1:88" ht="20.25" customHeight="1" x14ac:dyDescent="0.25">
      <c r="L366" s="4"/>
    </row>
    <row r="367" spans="1:88" ht="20.25" customHeight="1" x14ac:dyDescent="0.25">
      <c r="L367" s="4"/>
    </row>
    <row r="368" spans="1:88" ht="20.25" customHeight="1" x14ac:dyDescent="0.25">
      <c r="L368" s="4"/>
    </row>
    <row r="369" spans="12:12" ht="20.25" customHeight="1" x14ac:dyDescent="0.25">
      <c r="L369" s="4"/>
    </row>
    <row r="370" spans="12:12" ht="20.25" customHeight="1" x14ac:dyDescent="0.25">
      <c r="L370" s="4"/>
    </row>
    <row r="371" spans="12:12" ht="20.25" customHeight="1" x14ac:dyDescent="0.25">
      <c r="L371" s="4"/>
    </row>
    <row r="372" spans="12:12" ht="20.25" customHeight="1" x14ac:dyDescent="0.25">
      <c r="L372" s="4"/>
    </row>
    <row r="373" spans="12:12" ht="20.25" customHeight="1" x14ac:dyDescent="0.25">
      <c r="L373" s="4"/>
    </row>
    <row r="374" spans="12:12" ht="20.25" customHeight="1" x14ac:dyDescent="0.25">
      <c r="L374" s="4"/>
    </row>
    <row r="375" spans="12:12" ht="20.25" customHeight="1" x14ac:dyDescent="0.25">
      <c r="L375" s="4"/>
    </row>
    <row r="376" spans="12:12" ht="20.25" customHeight="1" x14ac:dyDescent="0.25">
      <c r="L376" s="4"/>
    </row>
    <row r="377" spans="12:12" ht="20.25" customHeight="1" x14ac:dyDescent="0.25">
      <c r="L377" s="4"/>
    </row>
    <row r="378" spans="12:12" ht="20.25" customHeight="1" x14ac:dyDescent="0.25">
      <c r="L378" s="4"/>
    </row>
    <row r="379" spans="12:12" ht="20.25" customHeight="1" x14ac:dyDescent="0.25">
      <c r="L379" s="4"/>
    </row>
    <row r="380" spans="12:12" ht="20.25" customHeight="1" x14ac:dyDescent="0.25">
      <c r="L380" s="4"/>
    </row>
    <row r="381" spans="12:12" ht="20.25" customHeight="1" x14ac:dyDescent="0.25">
      <c r="L381" s="4"/>
    </row>
    <row r="382" spans="12:12" ht="20.25" customHeight="1" x14ac:dyDescent="0.25">
      <c r="L382" s="4"/>
    </row>
    <row r="383" spans="12:12" ht="20.25" customHeight="1" x14ac:dyDescent="0.25">
      <c r="L383" s="4"/>
    </row>
    <row r="384" spans="12:12" ht="20.25" customHeight="1" x14ac:dyDescent="0.25">
      <c r="L384" s="4"/>
    </row>
    <row r="385" spans="12:12" ht="20.25" customHeight="1" x14ac:dyDescent="0.25">
      <c r="L385" s="4"/>
    </row>
    <row r="386" spans="12:12" ht="20.25" customHeight="1" x14ac:dyDescent="0.25">
      <c r="L386" s="4"/>
    </row>
    <row r="387" spans="12:12" ht="20.25" customHeight="1" x14ac:dyDescent="0.25">
      <c r="L387" s="4"/>
    </row>
    <row r="388" spans="12:12" ht="20.25" customHeight="1" x14ac:dyDescent="0.25">
      <c r="L388" s="4"/>
    </row>
    <row r="389" spans="12:12" ht="20.25" customHeight="1" x14ac:dyDescent="0.25">
      <c r="L389" s="4"/>
    </row>
    <row r="390" spans="12:12" ht="20.25" customHeight="1" x14ac:dyDescent="0.25">
      <c r="L390" s="4"/>
    </row>
    <row r="391" spans="12:12" ht="20.25" customHeight="1" x14ac:dyDescent="0.25">
      <c r="L391" s="4"/>
    </row>
    <row r="392" spans="12:12" ht="20.25" customHeight="1" x14ac:dyDescent="0.25">
      <c r="L392" s="4"/>
    </row>
    <row r="393" spans="12:12" ht="20.25" customHeight="1" x14ac:dyDescent="0.25">
      <c r="L393" s="4"/>
    </row>
    <row r="394" spans="12:12" ht="20.25" customHeight="1" x14ac:dyDescent="0.25">
      <c r="L394" s="4"/>
    </row>
    <row r="395" spans="12:12" ht="20.25" customHeight="1" x14ac:dyDescent="0.25">
      <c r="L395" s="4"/>
    </row>
    <row r="396" spans="12:12" ht="20.25" customHeight="1" x14ac:dyDescent="0.25">
      <c r="L396" s="4"/>
    </row>
    <row r="397" spans="12:12" ht="20.25" customHeight="1" x14ac:dyDescent="0.25">
      <c r="L397" s="4"/>
    </row>
    <row r="398" spans="12:12" ht="20.25" customHeight="1" x14ac:dyDescent="0.25">
      <c r="L398" s="4"/>
    </row>
    <row r="399" spans="12:12" ht="20.25" customHeight="1" x14ac:dyDescent="0.25">
      <c r="L399" s="4"/>
    </row>
    <row r="400" spans="12:12" ht="20.25" customHeight="1" x14ac:dyDescent="0.25">
      <c r="L400" s="4"/>
    </row>
    <row r="401" spans="12:12" ht="20.25" customHeight="1" x14ac:dyDescent="0.25">
      <c r="L401" s="4"/>
    </row>
    <row r="402" spans="12:12" ht="20.25" customHeight="1" x14ac:dyDescent="0.25">
      <c r="L402" s="4"/>
    </row>
    <row r="403" spans="12:12" ht="20.25" customHeight="1" x14ac:dyDescent="0.25">
      <c r="L403" s="4"/>
    </row>
    <row r="404" spans="12:12" ht="20.25" customHeight="1" x14ac:dyDescent="0.25">
      <c r="L404" s="4"/>
    </row>
    <row r="405" spans="12:12" ht="20.25" customHeight="1" x14ac:dyDescent="0.25">
      <c r="L405" s="4"/>
    </row>
    <row r="406" spans="12:12" ht="20.25" customHeight="1" x14ac:dyDescent="0.25">
      <c r="L406" s="4"/>
    </row>
    <row r="407" spans="12:12" ht="20.25" customHeight="1" x14ac:dyDescent="0.25">
      <c r="L407" s="4"/>
    </row>
    <row r="408" spans="12:12" ht="20.25" customHeight="1" x14ac:dyDescent="0.25">
      <c r="L408" s="4"/>
    </row>
    <row r="409" spans="12:12" ht="20.25" customHeight="1" x14ac:dyDescent="0.25">
      <c r="L409" s="4"/>
    </row>
    <row r="410" spans="12:12" ht="20.25" customHeight="1" x14ac:dyDescent="0.25">
      <c r="L410" s="4"/>
    </row>
    <row r="411" spans="12:12" ht="20.25" customHeight="1" x14ac:dyDescent="0.25">
      <c r="L411" s="4"/>
    </row>
    <row r="412" spans="12:12" ht="20.25" customHeight="1" x14ac:dyDescent="0.25">
      <c r="L412" s="4"/>
    </row>
    <row r="413" spans="12:12" ht="20.25" customHeight="1" x14ac:dyDescent="0.25">
      <c r="L413" s="4"/>
    </row>
    <row r="414" spans="12:12" ht="20.25" customHeight="1" x14ac:dyDescent="0.25">
      <c r="L414" s="4"/>
    </row>
    <row r="415" spans="12:12" ht="20.25" customHeight="1" x14ac:dyDescent="0.25">
      <c r="L415" s="4"/>
    </row>
    <row r="416" spans="12:12" ht="20.25" customHeight="1" x14ac:dyDescent="0.25">
      <c r="L416" s="4"/>
    </row>
    <row r="417" spans="12:12" ht="20.25" customHeight="1" x14ac:dyDescent="0.25">
      <c r="L417" s="4"/>
    </row>
    <row r="418" spans="12:12" ht="20.25" customHeight="1" x14ac:dyDescent="0.25">
      <c r="L418" s="4"/>
    </row>
    <row r="419" spans="12:12" ht="20.25" customHeight="1" x14ac:dyDescent="0.25">
      <c r="L419" s="4"/>
    </row>
    <row r="420" spans="12:12" ht="20.25" customHeight="1" x14ac:dyDescent="0.25">
      <c r="L420" s="4"/>
    </row>
    <row r="421" spans="12:12" ht="20.25" customHeight="1" x14ac:dyDescent="0.25">
      <c r="L421" s="4"/>
    </row>
    <row r="422" spans="12:12" ht="20.25" customHeight="1" x14ac:dyDescent="0.25">
      <c r="L422" s="4"/>
    </row>
    <row r="423" spans="12:12" ht="20.25" customHeight="1" x14ac:dyDescent="0.25">
      <c r="L423" s="4"/>
    </row>
    <row r="424" spans="12:12" ht="20.25" customHeight="1" x14ac:dyDescent="0.25">
      <c r="L424" s="4"/>
    </row>
    <row r="425" spans="12:12" ht="20.25" customHeight="1" x14ac:dyDescent="0.25">
      <c r="L425" s="4"/>
    </row>
    <row r="426" spans="12:12" ht="20.25" customHeight="1" x14ac:dyDescent="0.25">
      <c r="L426" s="4"/>
    </row>
    <row r="427" spans="12:12" ht="20.25" customHeight="1" x14ac:dyDescent="0.25">
      <c r="L427" s="4"/>
    </row>
    <row r="428" spans="12:12" ht="20.25" customHeight="1" x14ac:dyDescent="0.25">
      <c r="L428" s="4"/>
    </row>
    <row r="429" spans="12:12" ht="20.25" customHeight="1" x14ac:dyDescent="0.25">
      <c r="L429" s="4"/>
    </row>
    <row r="430" spans="12:12" ht="20.25" customHeight="1" x14ac:dyDescent="0.25">
      <c r="L430" s="4"/>
    </row>
    <row r="431" spans="12:12" ht="20.25" customHeight="1" x14ac:dyDescent="0.25">
      <c r="L431" s="4"/>
    </row>
    <row r="432" spans="12:12" ht="20.25" customHeight="1" x14ac:dyDescent="0.25">
      <c r="L432" s="4"/>
    </row>
    <row r="433" spans="12:12" ht="20.25" customHeight="1" x14ac:dyDescent="0.25">
      <c r="L433" s="4"/>
    </row>
    <row r="434" spans="12:12" ht="20.25" customHeight="1" x14ac:dyDescent="0.25">
      <c r="L434" s="4"/>
    </row>
    <row r="435" spans="12:12" ht="20.25" customHeight="1" x14ac:dyDescent="0.25">
      <c r="L435" s="4"/>
    </row>
    <row r="436" spans="12:12" ht="20.25" customHeight="1" x14ac:dyDescent="0.25">
      <c r="L436" s="4"/>
    </row>
    <row r="437" spans="12:12" ht="20.25" customHeight="1" x14ac:dyDescent="0.25">
      <c r="L437" s="4"/>
    </row>
    <row r="438" spans="12:12" ht="20.25" customHeight="1" x14ac:dyDescent="0.25">
      <c r="L438" s="4"/>
    </row>
    <row r="439" spans="12:12" ht="20.25" customHeight="1" x14ac:dyDescent="0.25">
      <c r="L439" s="4"/>
    </row>
    <row r="440" spans="12:12" ht="20.25" customHeight="1" x14ac:dyDescent="0.25">
      <c r="L440" s="4"/>
    </row>
    <row r="441" spans="12:12" ht="20.25" customHeight="1" x14ac:dyDescent="0.25">
      <c r="L441" s="4"/>
    </row>
    <row r="442" spans="12:12" ht="20.25" customHeight="1" x14ac:dyDescent="0.25">
      <c r="L442" s="4"/>
    </row>
    <row r="443" spans="12:12" ht="20.25" customHeight="1" x14ac:dyDescent="0.25">
      <c r="L443" s="4"/>
    </row>
    <row r="444" spans="12:12" ht="20.25" customHeight="1" x14ac:dyDescent="0.25">
      <c r="L444" s="4"/>
    </row>
    <row r="445" spans="12:12" ht="20.25" customHeight="1" x14ac:dyDescent="0.25">
      <c r="L445" s="4"/>
    </row>
    <row r="446" spans="12:12" ht="20.25" customHeight="1" x14ac:dyDescent="0.25">
      <c r="L446" s="4"/>
    </row>
    <row r="447" spans="12:12" ht="20.25" customHeight="1" x14ac:dyDescent="0.25">
      <c r="L447" s="4"/>
    </row>
    <row r="448" spans="12:12" ht="20.25" customHeight="1" x14ac:dyDescent="0.25">
      <c r="L448" s="4"/>
    </row>
    <row r="449" spans="12:12" ht="20.25" customHeight="1" x14ac:dyDescent="0.25">
      <c r="L449" s="4"/>
    </row>
    <row r="450" spans="12:12" ht="20.25" customHeight="1" x14ac:dyDescent="0.25">
      <c r="L450" s="4"/>
    </row>
    <row r="451" spans="12:12" ht="20.25" customHeight="1" x14ac:dyDescent="0.25">
      <c r="L451" s="4"/>
    </row>
    <row r="452" spans="12:12" ht="20.25" customHeight="1" x14ac:dyDescent="0.25">
      <c r="L452" s="4"/>
    </row>
    <row r="453" spans="12:12" ht="20.25" customHeight="1" x14ac:dyDescent="0.25">
      <c r="L453" s="4"/>
    </row>
    <row r="454" spans="12:12" ht="20.25" customHeight="1" x14ac:dyDescent="0.25">
      <c r="L454" s="4"/>
    </row>
    <row r="455" spans="12:12" ht="20.25" customHeight="1" x14ac:dyDescent="0.25">
      <c r="L455" s="4"/>
    </row>
    <row r="456" spans="12:12" ht="20.25" customHeight="1" x14ac:dyDescent="0.25">
      <c r="L456" s="4"/>
    </row>
    <row r="457" spans="12:12" ht="20.25" customHeight="1" x14ac:dyDescent="0.25">
      <c r="L457" s="4"/>
    </row>
    <row r="458" spans="12:12" ht="20.25" customHeight="1" x14ac:dyDescent="0.25">
      <c r="L458" s="4"/>
    </row>
    <row r="459" spans="12:12" ht="20.25" customHeight="1" x14ac:dyDescent="0.25">
      <c r="L459" s="4"/>
    </row>
    <row r="460" spans="12:12" ht="20.25" customHeight="1" x14ac:dyDescent="0.25">
      <c r="L460" s="4"/>
    </row>
    <row r="461" spans="12:12" ht="20.25" customHeight="1" x14ac:dyDescent="0.25">
      <c r="L461" s="4"/>
    </row>
    <row r="462" spans="12:12" ht="20.25" customHeight="1" x14ac:dyDescent="0.25">
      <c r="L462" s="4"/>
    </row>
    <row r="463" spans="12:12" ht="20.25" customHeight="1" x14ac:dyDescent="0.25">
      <c r="L463" s="4"/>
    </row>
    <row r="464" spans="12:12" ht="20.25" customHeight="1" x14ac:dyDescent="0.25">
      <c r="L464" s="4"/>
    </row>
    <row r="465" spans="12:12" ht="20.25" customHeight="1" x14ac:dyDescent="0.25">
      <c r="L465" s="4"/>
    </row>
    <row r="466" spans="12:12" ht="20.25" customHeight="1" x14ac:dyDescent="0.25">
      <c r="L466" s="4"/>
    </row>
    <row r="467" spans="12:12" ht="20.25" customHeight="1" x14ac:dyDescent="0.25">
      <c r="L467" s="4"/>
    </row>
    <row r="468" spans="12:12" ht="20.25" customHeight="1" x14ac:dyDescent="0.25">
      <c r="L468" s="4"/>
    </row>
    <row r="469" spans="12:12" ht="20.25" customHeight="1" x14ac:dyDescent="0.25">
      <c r="L469" s="4"/>
    </row>
    <row r="470" spans="12:12" ht="20.25" customHeight="1" x14ac:dyDescent="0.25">
      <c r="L470" s="4"/>
    </row>
    <row r="471" spans="12:12" ht="20.25" customHeight="1" x14ac:dyDescent="0.25">
      <c r="L471" s="4"/>
    </row>
    <row r="472" spans="12:12" ht="20.25" customHeight="1" x14ac:dyDescent="0.25">
      <c r="L472" s="4"/>
    </row>
    <row r="473" spans="12:12" ht="20.25" customHeight="1" x14ac:dyDescent="0.25">
      <c r="L473" s="4"/>
    </row>
    <row r="474" spans="12:12" ht="20.25" customHeight="1" x14ac:dyDescent="0.25">
      <c r="L474" s="4"/>
    </row>
    <row r="475" spans="12:12" ht="20.25" customHeight="1" x14ac:dyDescent="0.25">
      <c r="L475" s="4"/>
    </row>
    <row r="476" spans="12:12" ht="20.25" customHeight="1" x14ac:dyDescent="0.25">
      <c r="L476" s="4"/>
    </row>
    <row r="477" spans="12:12" ht="20.25" customHeight="1" x14ac:dyDescent="0.25">
      <c r="L477" s="4"/>
    </row>
    <row r="478" spans="12:12" ht="20.25" customHeight="1" x14ac:dyDescent="0.25">
      <c r="L478" s="4"/>
    </row>
    <row r="479" spans="12:12" ht="20.25" customHeight="1" x14ac:dyDescent="0.25">
      <c r="L479" s="4"/>
    </row>
    <row r="480" spans="12:12" ht="20.25" customHeight="1" x14ac:dyDescent="0.25">
      <c r="L480" s="4"/>
    </row>
    <row r="481" spans="12:12" ht="20.25" customHeight="1" x14ac:dyDescent="0.25">
      <c r="L481" s="4"/>
    </row>
    <row r="482" spans="12:12" ht="20.25" customHeight="1" x14ac:dyDescent="0.25">
      <c r="L482" s="4"/>
    </row>
    <row r="483" spans="12:12" ht="20.25" customHeight="1" x14ac:dyDescent="0.25">
      <c r="L483" s="4"/>
    </row>
    <row r="484" spans="12:12" ht="20.25" customHeight="1" x14ac:dyDescent="0.25">
      <c r="L484" s="4"/>
    </row>
    <row r="485" spans="12:12" ht="20.25" customHeight="1" x14ac:dyDescent="0.25">
      <c r="L485" s="4"/>
    </row>
    <row r="486" spans="12:12" ht="20.25" customHeight="1" x14ac:dyDescent="0.25">
      <c r="L486" s="4"/>
    </row>
    <row r="487" spans="12:12" ht="20.25" customHeight="1" x14ac:dyDescent="0.25">
      <c r="L487" s="4"/>
    </row>
    <row r="488" spans="12:12" ht="20.25" customHeight="1" x14ac:dyDescent="0.25">
      <c r="L488" s="4"/>
    </row>
    <row r="489" spans="12:12" ht="20.25" customHeight="1" x14ac:dyDescent="0.25">
      <c r="L489" s="4"/>
    </row>
    <row r="490" spans="12:12" ht="20.25" customHeight="1" x14ac:dyDescent="0.25">
      <c r="L490" s="4"/>
    </row>
    <row r="491" spans="12:12" ht="20.25" customHeight="1" x14ac:dyDescent="0.25">
      <c r="L491" s="4"/>
    </row>
    <row r="492" spans="12:12" ht="20.25" customHeight="1" x14ac:dyDescent="0.25">
      <c r="L492" s="4"/>
    </row>
    <row r="493" spans="12:12" ht="20.25" customHeight="1" x14ac:dyDescent="0.25">
      <c r="L493" s="4"/>
    </row>
    <row r="494" spans="12:12" ht="20.25" customHeight="1" x14ac:dyDescent="0.25">
      <c r="L494" s="4"/>
    </row>
    <row r="495" spans="12:12" ht="20.25" customHeight="1" x14ac:dyDescent="0.25">
      <c r="L495" s="4"/>
    </row>
    <row r="496" spans="12:12" ht="20.25" customHeight="1" x14ac:dyDescent="0.25">
      <c r="L496" s="4"/>
    </row>
    <row r="497" spans="12:12" ht="20.25" customHeight="1" x14ac:dyDescent="0.25">
      <c r="L497" s="4"/>
    </row>
    <row r="498" spans="12:12" ht="20.25" customHeight="1" x14ac:dyDescent="0.25">
      <c r="L498" s="4"/>
    </row>
    <row r="499" spans="12:12" ht="20.25" customHeight="1" x14ac:dyDescent="0.25">
      <c r="L499" s="4"/>
    </row>
    <row r="500" spans="12:12" ht="20.25" customHeight="1" x14ac:dyDescent="0.25">
      <c r="L500" s="4"/>
    </row>
    <row r="501" spans="12:12" ht="20.25" customHeight="1" x14ac:dyDescent="0.25">
      <c r="L501" s="4"/>
    </row>
    <row r="502" spans="12:12" ht="20.25" customHeight="1" x14ac:dyDescent="0.25">
      <c r="L502" s="4"/>
    </row>
    <row r="503" spans="12:12" ht="20.25" customHeight="1" x14ac:dyDescent="0.25">
      <c r="L503" s="4"/>
    </row>
    <row r="504" spans="12:12" ht="20.25" customHeight="1" x14ac:dyDescent="0.25">
      <c r="L504" s="4"/>
    </row>
    <row r="505" spans="12:12" ht="20.25" customHeight="1" x14ac:dyDescent="0.25">
      <c r="L505" s="4"/>
    </row>
    <row r="506" spans="12:12" ht="20.25" customHeight="1" x14ac:dyDescent="0.25">
      <c r="L506" s="4"/>
    </row>
    <row r="507" spans="12:12" ht="20.25" customHeight="1" x14ac:dyDescent="0.25">
      <c r="L507" s="4"/>
    </row>
    <row r="508" spans="12:12" ht="20.25" customHeight="1" x14ac:dyDescent="0.25">
      <c r="L508" s="4"/>
    </row>
    <row r="509" spans="12:12" ht="20.25" customHeight="1" x14ac:dyDescent="0.25">
      <c r="L509" s="4"/>
    </row>
    <row r="510" spans="12:12" ht="20.25" customHeight="1" x14ac:dyDescent="0.25">
      <c r="L510" s="4"/>
    </row>
    <row r="511" spans="12:12" ht="20.25" customHeight="1" x14ac:dyDescent="0.25">
      <c r="L511" s="4"/>
    </row>
    <row r="512" spans="12:12" ht="20.25" customHeight="1" x14ac:dyDescent="0.25">
      <c r="L512" s="4"/>
    </row>
    <row r="513" spans="12:12" ht="20.25" customHeight="1" x14ac:dyDescent="0.25">
      <c r="L513" s="4"/>
    </row>
    <row r="514" spans="12:12" ht="20.25" customHeight="1" x14ac:dyDescent="0.25">
      <c r="L514" s="4"/>
    </row>
    <row r="515" spans="12:12" ht="20.25" customHeight="1" x14ac:dyDescent="0.25">
      <c r="L515" s="4"/>
    </row>
    <row r="516" spans="12:12" ht="20.25" customHeight="1" x14ac:dyDescent="0.25">
      <c r="L516" s="4"/>
    </row>
    <row r="517" spans="12:12" ht="20.25" customHeight="1" x14ac:dyDescent="0.25">
      <c r="L517" s="4"/>
    </row>
    <row r="518" spans="12:12" ht="20.25" customHeight="1" x14ac:dyDescent="0.25">
      <c r="L518" s="4"/>
    </row>
    <row r="519" spans="12:12" ht="20.25" customHeight="1" x14ac:dyDescent="0.25">
      <c r="L519" s="4"/>
    </row>
    <row r="520" spans="12:12" ht="20.25" customHeight="1" x14ac:dyDescent="0.25">
      <c r="L520" s="4"/>
    </row>
    <row r="521" spans="12:12" ht="20.25" customHeight="1" x14ac:dyDescent="0.25">
      <c r="L521" s="4"/>
    </row>
    <row r="522" spans="12:12" ht="20.25" customHeight="1" x14ac:dyDescent="0.25">
      <c r="L522" s="4"/>
    </row>
    <row r="523" spans="12:12" ht="20.25" customHeight="1" x14ac:dyDescent="0.25">
      <c r="L523" s="4"/>
    </row>
    <row r="524" spans="12:12" ht="20.25" customHeight="1" x14ac:dyDescent="0.25">
      <c r="L524" s="4"/>
    </row>
    <row r="525" spans="12:12" ht="20.25" customHeight="1" x14ac:dyDescent="0.25">
      <c r="L525" s="4"/>
    </row>
    <row r="526" spans="12:12" ht="20.25" customHeight="1" x14ac:dyDescent="0.25">
      <c r="L526" s="4"/>
    </row>
    <row r="527" spans="12:12" ht="20.25" customHeight="1" x14ac:dyDescent="0.25">
      <c r="L527" s="4"/>
    </row>
    <row r="528" spans="12:12" ht="20.25" customHeight="1" x14ac:dyDescent="0.25">
      <c r="L528" s="4"/>
    </row>
    <row r="529" spans="12:12" ht="20.25" customHeight="1" x14ac:dyDescent="0.25">
      <c r="L529" s="4"/>
    </row>
    <row r="530" spans="12:12" ht="20.25" customHeight="1" x14ac:dyDescent="0.25">
      <c r="L530" s="4"/>
    </row>
    <row r="531" spans="12:12" ht="20.25" customHeight="1" x14ac:dyDescent="0.25">
      <c r="L531" s="4"/>
    </row>
    <row r="532" spans="12:12" ht="20.25" customHeight="1" x14ac:dyDescent="0.25">
      <c r="L532" s="4"/>
    </row>
    <row r="533" spans="12:12" ht="20.25" customHeight="1" x14ac:dyDescent="0.25">
      <c r="L533" s="4"/>
    </row>
    <row r="534" spans="12:12" ht="20.25" customHeight="1" x14ac:dyDescent="0.25">
      <c r="L534" s="4"/>
    </row>
    <row r="535" spans="12:12" ht="20.25" customHeight="1" x14ac:dyDescent="0.25">
      <c r="L535" s="4"/>
    </row>
    <row r="536" spans="12:12" ht="20.25" customHeight="1" x14ac:dyDescent="0.25">
      <c r="L536" s="4"/>
    </row>
    <row r="537" spans="12:12" ht="20.25" customHeight="1" x14ac:dyDescent="0.25">
      <c r="L537" s="4"/>
    </row>
    <row r="538" spans="12:12" ht="20.25" customHeight="1" x14ac:dyDescent="0.25">
      <c r="L538" s="4"/>
    </row>
    <row r="539" spans="12:12" ht="20.25" customHeight="1" x14ac:dyDescent="0.25">
      <c r="L539" s="4"/>
    </row>
    <row r="540" spans="12:12" ht="20.25" customHeight="1" x14ac:dyDescent="0.25">
      <c r="L540" s="4"/>
    </row>
    <row r="541" spans="12:12" ht="20.25" customHeight="1" x14ac:dyDescent="0.25">
      <c r="L541" s="4"/>
    </row>
    <row r="542" spans="12:12" ht="20.25" customHeight="1" x14ac:dyDescent="0.25">
      <c r="L542" s="4"/>
    </row>
    <row r="543" spans="12:12" ht="20.25" customHeight="1" x14ac:dyDescent="0.25">
      <c r="L543" s="4"/>
    </row>
    <row r="544" spans="12:12" ht="20.25" customHeight="1" x14ac:dyDescent="0.25">
      <c r="L544" s="4"/>
    </row>
    <row r="545" spans="12:12" ht="20.25" customHeight="1" x14ac:dyDescent="0.25">
      <c r="L545" s="4"/>
    </row>
    <row r="546" spans="12:12" ht="20.25" customHeight="1" x14ac:dyDescent="0.25">
      <c r="L546" s="4"/>
    </row>
    <row r="547" spans="12:12" ht="20.25" customHeight="1" x14ac:dyDescent="0.25">
      <c r="L547" s="4"/>
    </row>
    <row r="548" spans="12:12" ht="20.25" customHeight="1" x14ac:dyDescent="0.25">
      <c r="L548" s="4"/>
    </row>
    <row r="549" spans="12:12" ht="20.25" customHeight="1" x14ac:dyDescent="0.25">
      <c r="L549" s="4"/>
    </row>
    <row r="550" spans="12:12" ht="20.25" customHeight="1" x14ac:dyDescent="0.25">
      <c r="L550" s="4"/>
    </row>
    <row r="551" spans="12:12" ht="20.25" customHeight="1" x14ac:dyDescent="0.25">
      <c r="L551" s="4"/>
    </row>
    <row r="552" spans="12:12" ht="20.25" customHeight="1" x14ac:dyDescent="0.25">
      <c r="L552" s="4"/>
    </row>
    <row r="553" spans="12:12" ht="20.25" customHeight="1" x14ac:dyDescent="0.25">
      <c r="L553" s="4"/>
    </row>
    <row r="554" spans="12:12" ht="20.25" customHeight="1" x14ac:dyDescent="0.25">
      <c r="L554" s="4"/>
    </row>
    <row r="555" spans="12:12" ht="20.25" customHeight="1" x14ac:dyDescent="0.25">
      <c r="L555" s="4"/>
    </row>
    <row r="556" spans="12:12" ht="20.25" customHeight="1" x14ac:dyDescent="0.25">
      <c r="L556" s="4"/>
    </row>
    <row r="557" spans="12:12" ht="20.25" customHeight="1" x14ac:dyDescent="0.25">
      <c r="L557" s="4"/>
    </row>
    <row r="558" spans="12:12" ht="20.25" customHeight="1" x14ac:dyDescent="0.25">
      <c r="L558" s="4"/>
    </row>
    <row r="559" spans="12:12" ht="20.25" customHeight="1" x14ac:dyDescent="0.25">
      <c r="L559" s="4"/>
    </row>
    <row r="560" spans="12:12" ht="20.25" customHeight="1" x14ac:dyDescent="0.25">
      <c r="L560" s="4"/>
    </row>
    <row r="561" spans="12:12" ht="20.25" customHeight="1" x14ac:dyDescent="0.25">
      <c r="L561" s="4"/>
    </row>
    <row r="562" spans="12:12" ht="20.25" customHeight="1" x14ac:dyDescent="0.25">
      <c r="L562" s="4"/>
    </row>
    <row r="563" spans="12:12" ht="20.25" customHeight="1" x14ac:dyDescent="0.25">
      <c r="L563" s="4"/>
    </row>
    <row r="564" spans="12:12" ht="20.25" customHeight="1" x14ac:dyDescent="0.25">
      <c r="L564" s="4"/>
    </row>
    <row r="565" spans="12:12" ht="20.25" customHeight="1" x14ac:dyDescent="0.25">
      <c r="L565" s="4"/>
    </row>
    <row r="566" spans="12:12" ht="20.25" customHeight="1" x14ac:dyDescent="0.25">
      <c r="L566" s="4"/>
    </row>
    <row r="567" spans="12:12" ht="20.25" customHeight="1" x14ac:dyDescent="0.25">
      <c r="L567" s="4"/>
    </row>
    <row r="568" spans="12:12" ht="20.25" customHeight="1" x14ac:dyDescent="0.25">
      <c r="L568" s="4"/>
    </row>
    <row r="569" spans="12:12" ht="20.25" customHeight="1" x14ac:dyDescent="0.25">
      <c r="L569" s="4"/>
    </row>
    <row r="570" spans="12:12" ht="20.25" customHeight="1" x14ac:dyDescent="0.25">
      <c r="L570" s="4"/>
    </row>
    <row r="571" spans="12:12" ht="20.25" customHeight="1" x14ac:dyDescent="0.25">
      <c r="L571" s="4"/>
    </row>
    <row r="572" spans="12:12" ht="20.25" customHeight="1" x14ac:dyDescent="0.25">
      <c r="L572" s="4"/>
    </row>
    <row r="573" spans="12:12" ht="20.25" customHeight="1" x14ac:dyDescent="0.25">
      <c r="L573" s="4"/>
    </row>
    <row r="574" spans="12:12" ht="20.25" customHeight="1" x14ac:dyDescent="0.25">
      <c r="L574" s="4"/>
    </row>
    <row r="575" spans="12:12" ht="20.25" customHeight="1" x14ac:dyDescent="0.25">
      <c r="L575" s="4"/>
    </row>
    <row r="576" spans="12:12" ht="20.25" customHeight="1" x14ac:dyDescent="0.25">
      <c r="L576" s="4"/>
    </row>
    <row r="577" spans="12:12" ht="20.25" customHeight="1" x14ac:dyDescent="0.25">
      <c r="L577" s="4"/>
    </row>
    <row r="578" spans="12:12" ht="20.25" customHeight="1" x14ac:dyDescent="0.25">
      <c r="L578" s="4"/>
    </row>
    <row r="579" spans="12:12" ht="20.25" customHeight="1" x14ac:dyDescent="0.25">
      <c r="L579" s="4"/>
    </row>
    <row r="580" spans="12:12" ht="20.25" customHeight="1" x14ac:dyDescent="0.25">
      <c r="L580" s="4"/>
    </row>
    <row r="581" spans="12:12" ht="20.25" customHeight="1" x14ac:dyDescent="0.25">
      <c r="L581" s="4"/>
    </row>
    <row r="582" spans="12:12" ht="20.25" customHeight="1" x14ac:dyDescent="0.25">
      <c r="L582" s="4"/>
    </row>
    <row r="583" spans="12:12" ht="20.25" customHeight="1" x14ac:dyDescent="0.25">
      <c r="L583" s="4"/>
    </row>
    <row r="584" spans="12:12" ht="20.25" customHeight="1" x14ac:dyDescent="0.25">
      <c r="L584" s="4"/>
    </row>
    <row r="585" spans="12:12" ht="20.25" customHeight="1" x14ac:dyDescent="0.25">
      <c r="L585" s="4"/>
    </row>
    <row r="586" spans="12:12" ht="20.25" customHeight="1" x14ac:dyDescent="0.25">
      <c r="L586" s="4"/>
    </row>
    <row r="587" spans="12:12" ht="20.25" customHeight="1" x14ac:dyDescent="0.25">
      <c r="L587" s="4"/>
    </row>
    <row r="588" spans="12:12" ht="20.25" customHeight="1" x14ac:dyDescent="0.25">
      <c r="L588" s="4"/>
    </row>
    <row r="589" spans="12:12" ht="20.25" customHeight="1" x14ac:dyDescent="0.25">
      <c r="L589" s="4"/>
    </row>
    <row r="590" spans="12:12" ht="20.25" customHeight="1" x14ac:dyDescent="0.25">
      <c r="L590" s="4"/>
    </row>
    <row r="591" spans="12:12" ht="20.25" customHeight="1" x14ac:dyDescent="0.25">
      <c r="L591" s="4"/>
    </row>
    <row r="592" spans="12:12" ht="20.25" customHeight="1" x14ac:dyDescent="0.25">
      <c r="L592" s="4"/>
    </row>
    <row r="593" spans="12:12" ht="20.25" customHeight="1" x14ac:dyDescent="0.25">
      <c r="L593" s="4"/>
    </row>
    <row r="594" spans="12:12" ht="20.25" customHeight="1" x14ac:dyDescent="0.25">
      <c r="L594" s="4"/>
    </row>
    <row r="595" spans="12:12" ht="20.25" customHeight="1" x14ac:dyDescent="0.25">
      <c r="L595" s="4"/>
    </row>
    <row r="596" spans="12:12" ht="20.25" customHeight="1" x14ac:dyDescent="0.25">
      <c r="L596" s="4"/>
    </row>
    <row r="597" spans="12:12" ht="20.25" customHeight="1" x14ac:dyDescent="0.25">
      <c r="L597" s="4"/>
    </row>
    <row r="598" spans="12:12" ht="20.25" customHeight="1" x14ac:dyDescent="0.25">
      <c r="L598" s="4"/>
    </row>
    <row r="599" spans="12:12" ht="20.25" customHeight="1" x14ac:dyDescent="0.25">
      <c r="L599" s="4"/>
    </row>
    <row r="600" spans="12:12" ht="20.25" customHeight="1" x14ac:dyDescent="0.25">
      <c r="L600" s="4"/>
    </row>
    <row r="601" spans="12:12" ht="20.25" customHeight="1" x14ac:dyDescent="0.25">
      <c r="L601" s="4"/>
    </row>
    <row r="602" spans="12:12" ht="20.25" customHeight="1" x14ac:dyDescent="0.25">
      <c r="L602" s="4"/>
    </row>
    <row r="603" spans="12:12" ht="20.25" customHeight="1" x14ac:dyDescent="0.25">
      <c r="L603" s="4"/>
    </row>
    <row r="604" spans="12:12" ht="20.25" customHeight="1" x14ac:dyDescent="0.25">
      <c r="L604" s="4"/>
    </row>
    <row r="605" spans="12:12" ht="20.25" customHeight="1" x14ac:dyDescent="0.25">
      <c r="L605" s="4"/>
    </row>
    <row r="606" spans="12:12" ht="20.25" customHeight="1" x14ac:dyDescent="0.25">
      <c r="L606" s="4"/>
    </row>
    <row r="607" spans="12:12" ht="20.25" customHeight="1" x14ac:dyDescent="0.25">
      <c r="L607" s="4"/>
    </row>
    <row r="608" spans="12:12" ht="20.25" customHeight="1" x14ac:dyDescent="0.25">
      <c r="L608" s="4"/>
    </row>
    <row r="609" spans="12:12" ht="20.25" customHeight="1" x14ac:dyDescent="0.25">
      <c r="L609" s="4"/>
    </row>
    <row r="610" spans="12:12" ht="20.25" customHeight="1" x14ac:dyDescent="0.25">
      <c r="L610" s="4"/>
    </row>
    <row r="611" spans="12:12" ht="20.25" customHeight="1" x14ac:dyDescent="0.25">
      <c r="L611" s="4"/>
    </row>
    <row r="612" spans="12:12" ht="20.25" customHeight="1" x14ac:dyDescent="0.25">
      <c r="L612" s="4"/>
    </row>
    <row r="613" spans="12:12" ht="20.25" customHeight="1" x14ac:dyDescent="0.25">
      <c r="L613" s="4"/>
    </row>
    <row r="614" spans="12:12" ht="20.25" customHeight="1" x14ac:dyDescent="0.25">
      <c r="L614" s="4"/>
    </row>
    <row r="615" spans="12:12" ht="20.25" customHeight="1" x14ac:dyDescent="0.25">
      <c r="L615" s="4"/>
    </row>
    <row r="616" spans="12:12" ht="20.25" customHeight="1" x14ac:dyDescent="0.25">
      <c r="L616" s="4"/>
    </row>
    <row r="617" spans="12:12" ht="20.25" customHeight="1" x14ac:dyDescent="0.25">
      <c r="L617" s="4"/>
    </row>
    <row r="618" spans="12:12" ht="20.25" customHeight="1" x14ac:dyDescent="0.25">
      <c r="L618" s="4"/>
    </row>
    <row r="619" spans="12:12" ht="20.25" customHeight="1" x14ac:dyDescent="0.25">
      <c r="L619" s="4"/>
    </row>
    <row r="620" spans="12:12" ht="20.25" customHeight="1" x14ac:dyDescent="0.25">
      <c r="L620" s="4"/>
    </row>
    <row r="621" spans="12:12" ht="20.25" customHeight="1" x14ac:dyDescent="0.25">
      <c r="L621" s="4"/>
    </row>
    <row r="622" spans="12:12" ht="20.25" customHeight="1" x14ac:dyDescent="0.25">
      <c r="L622" s="4"/>
    </row>
    <row r="623" spans="12:12" ht="20.25" customHeight="1" x14ac:dyDescent="0.25">
      <c r="L623" s="4"/>
    </row>
    <row r="624" spans="12:12" ht="20.25" customHeight="1" x14ac:dyDescent="0.25">
      <c r="L624" s="4"/>
    </row>
    <row r="625" spans="12:12" ht="20.25" customHeight="1" x14ac:dyDescent="0.25">
      <c r="L625" s="4"/>
    </row>
    <row r="626" spans="12:12" ht="20.25" customHeight="1" x14ac:dyDescent="0.25">
      <c r="L626" s="4"/>
    </row>
    <row r="627" spans="12:12" ht="20.25" customHeight="1" x14ac:dyDescent="0.25">
      <c r="L627" s="4"/>
    </row>
    <row r="628" spans="12:12" ht="20.25" customHeight="1" x14ac:dyDescent="0.25">
      <c r="L628" s="4"/>
    </row>
    <row r="629" spans="12:12" ht="20.25" customHeight="1" x14ac:dyDescent="0.25">
      <c r="L629" s="4"/>
    </row>
    <row r="630" spans="12:12" ht="20.25" customHeight="1" x14ac:dyDescent="0.25">
      <c r="L630" s="4"/>
    </row>
    <row r="631" spans="12:12" ht="20.25" customHeight="1" x14ac:dyDescent="0.25">
      <c r="L631" s="4"/>
    </row>
    <row r="632" spans="12:12" ht="20.25" customHeight="1" x14ac:dyDescent="0.25">
      <c r="L632" s="4"/>
    </row>
    <row r="633" spans="12:12" ht="20.25" customHeight="1" x14ac:dyDescent="0.25">
      <c r="L633" s="4"/>
    </row>
    <row r="634" spans="12:12" ht="20.25" customHeight="1" x14ac:dyDescent="0.25">
      <c r="L634" s="4"/>
    </row>
    <row r="635" spans="12:12" ht="20.25" customHeight="1" x14ac:dyDescent="0.25">
      <c r="L635" s="4"/>
    </row>
    <row r="636" spans="12:12" ht="20.25" customHeight="1" x14ac:dyDescent="0.25">
      <c r="L636" s="4"/>
    </row>
    <row r="637" spans="12:12" ht="20.25" customHeight="1" x14ac:dyDescent="0.25">
      <c r="L637" s="4"/>
    </row>
    <row r="638" spans="12:12" ht="20.25" customHeight="1" x14ac:dyDescent="0.25">
      <c r="L638" s="4"/>
    </row>
    <row r="639" spans="12:12" ht="20.25" customHeight="1" x14ac:dyDescent="0.25">
      <c r="L639" s="4"/>
    </row>
    <row r="640" spans="12:12" ht="20.25" customHeight="1" x14ac:dyDescent="0.25">
      <c r="L640" s="4"/>
    </row>
    <row r="641" spans="12:12" ht="20.25" customHeight="1" x14ac:dyDescent="0.25">
      <c r="L641" s="4"/>
    </row>
    <row r="642" spans="12:12" ht="20.25" customHeight="1" x14ac:dyDescent="0.25">
      <c r="L642" s="4"/>
    </row>
    <row r="643" spans="12:12" ht="20.25" customHeight="1" x14ac:dyDescent="0.25">
      <c r="L643" s="4"/>
    </row>
    <row r="644" spans="12:12" ht="20.25" customHeight="1" x14ac:dyDescent="0.25">
      <c r="L644" s="4"/>
    </row>
    <row r="645" spans="12:12" ht="20.25" customHeight="1" x14ac:dyDescent="0.25">
      <c r="L645" s="4"/>
    </row>
    <row r="646" spans="12:12" ht="20.25" customHeight="1" x14ac:dyDescent="0.25">
      <c r="L646" s="4"/>
    </row>
    <row r="647" spans="12:12" ht="20.25" customHeight="1" x14ac:dyDescent="0.25">
      <c r="L647" s="4"/>
    </row>
    <row r="648" spans="12:12" ht="20.25" customHeight="1" x14ac:dyDescent="0.25">
      <c r="L648" s="4"/>
    </row>
    <row r="649" spans="12:12" ht="20.25" customHeight="1" x14ac:dyDescent="0.25">
      <c r="L649" s="4"/>
    </row>
    <row r="650" spans="12:12" ht="20.25" customHeight="1" x14ac:dyDescent="0.25">
      <c r="L650" s="4"/>
    </row>
    <row r="651" spans="12:12" ht="20.25" customHeight="1" x14ac:dyDescent="0.25">
      <c r="L651" s="4"/>
    </row>
    <row r="652" spans="12:12" ht="20.25" customHeight="1" x14ac:dyDescent="0.25">
      <c r="L652" s="4"/>
    </row>
    <row r="653" spans="12:12" ht="20.25" customHeight="1" x14ac:dyDescent="0.25">
      <c r="L653" s="4"/>
    </row>
    <row r="654" spans="12:12" ht="20.25" customHeight="1" x14ac:dyDescent="0.25">
      <c r="L654" s="4"/>
    </row>
    <row r="655" spans="12:12" ht="20.25" customHeight="1" x14ac:dyDescent="0.25">
      <c r="L655" s="4"/>
    </row>
    <row r="656" spans="12:12" ht="20.25" customHeight="1" x14ac:dyDescent="0.25">
      <c r="L656" s="4"/>
    </row>
    <row r="657" spans="12:12" ht="20.25" customHeight="1" x14ac:dyDescent="0.25">
      <c r="L657" s="4"/>
    </row>
    <row r="658" spans="12:12" ht="20.25" customHeight="1" x14ac:dyDescent="0.25">
      <c r="L658" s="4"/>
    </row>
    <row r="659" spans="12:12" ht="20.25" customHeight="1" x14ac:dyDescent="0.25">
      <c r="L659" s="4"/>
    </row>
    <row r="660" spans="12:12" ht="20.25" customHeight="1" x14ac:dyDescent="0.25">
      <c r="L660" s="4"/>
    </row>
    <row r="661" spans="12:12" ht="20.25" customHeight="1" x14ac:dyDescent="0.25">
      <c r="L661" s="4"/>
    </row>
    <row r="662" spans="12:12" ht="20.25" customHeight="1" x14ac:dyDescent="0.25">
      <c r="L662" s="4"/>
    </row>
    <row r="663" spans="12:12" ht="20.25" customHeight="1" x14ac:dyDescent="0.25">
      <c r="L663" s="4"/>
    </row>
    <row r="664" spans="12:12" ht="20.25" customHeight="1" x14ac:dyDescent="0.25">
      <c r="L664" s="4"/>
    </row>
    <row r="665" spans="12:12" ht="20.25" customHeight="1" x14ac:dyDescent="0.25">
      <c r="L665" s="4"/>
    </row>
    <row r="666" spans="12:12" ht="20.25" customHeight="1" x14ac:dyDescent="0.25">
      <c r="L666" s="4"/>
    </row>
    <row r="667" spans="12:12" ht="20.25" customHeight="1" x14ac:dyDescent="0.25">
      <c r="L667" s="4"/>
    </row>
    <row r="668" spans="12:12" ht="20.25" customHeight="1" x14ac:dyDescent="0.25">
      <c r="L668" s="4"/>
    </row>
    <row r="669" spans="12:12" ht="20.25" customHeight="1" x14ac:dyDescent="0.25">
      <c r="L669" s="4"/>
    </row>
    <row r="670" spans="12:12" ht="20.25" customHeight="1" x14ac:dyDescent="0.25">
      <c r="L670" s="4"/>
    </row>
    <row r="671" spans="12:12" ht="20.25" customHeight="1" x14ac:dyDescent="0.25">
      <c r="L671" s="4"/>
    </row>
    <row r="672" spans="12:12" ht="20.25" customHeight="1" x14ac:dyDescent="0.25">
      <c r="L672" s="4"/>
    </row>
    <row r="673" spans="12:12" ht="20.25" customHeight="1" x14ac:dyDescent="0.25">
      <c r="L673" s="4"/>
    </row>
    <row r="674" spans="12:12" ht="20.25" customHeight="1" x14ac:dyDescent="0.25">
      <c r="L674" s="4"/>
    </row>
    <row r="675" spans="12:12" ht="20.25" customHeight="1" x14ac:dyDescent="0.25">
      <c r="L675" s="4"/>
    </row>
    <row r="676" spans="12:12" ht="20.25" customHeight="1" x14ac:dyDescent="0.25">
      <c r="L676" s="4"/>
    </row>
    <row r="677" spans="12:12" ht="20.25" customHeight="1" x14ac:dyDescent="0.25">
      <c r="L677" s="4"/>
    </row>
    <row r="678" spans="12:12" ht="20.25" customHeight="1" x14ac:dyDescent="0.25">
      <c r="L678" s="4"/>
    </row>
    <row r="679" spans="12:12" ht="20.25" customHeight="1" x14ac:dyDescent="0.25">
      <c r="L679" s="4"/>
    </row>
    <row r="680" spans="12:12" ht="20.25" customHeight="1" x14ac:dyDescent="0.25">
      <c r="L680" s="4"/>
    </row>
    <row r="681" spans="12:12" ht="20.25" customHeight="1" x14ac:dyDescent="0.25">
      <c r="L681" s="4"/>
    </row>
    <row r="682" spans="12:12" ht="20.25" customHeight="1" x14ac:dyDescent="0.25">
      <c r="L682" s="4"/>
    </row>
    <row r="683" spans="12:12" ht="20.25" customHeight="1" x14ac:dyDescent="0.25">
      <c r="L683" s="4"/>
    </row>
    <row r="684" spans="12:12" ht="20.25" customHeight="1" x14ac:dyDescent="0.25">
      <c r="L684" s="4"/>
    </row>
    <row r="685" spans="12:12" ht="20.25" customHeight="1" x14ac:dyDescent="0.25">
      <c r="L685" s="4"/>
    </row>
    <row r="686" spans="12:12" ht="20.25" customHeight="1" x14ac:dyDescent="0.25">
      <c r="L686" s="4"/>
    </row>
    <row r="687" spans="12:12" ht="20.25" customHeight="1" x14ac:dyDescent="0.25">
      <c r="L687" s="4"/>
    </row>
    <row r="688" spans="12:12" ht="20.25" customHeight="1" x14ac:dyDescent="0.25">
      <c r="L688" s="4"/>
    </row>
    <row r="689" spans="12:12" ht="20.25" customHeight="1" x14ac:dyDescent="0.25">
      <c r="L689" s="4"/>
    </row>
    <row r="690" spans="12:12" ht="20.25" customHeight="1" x14ac:dyDescent="0.25">
      <c r="L690" s="4"/>
    </row>
    <row r="691" spans="12:12" ht="20.25" customHeight="1" x14ac:dyDescent="0.25">
      <c r="L691" s="4"/>
    </row>
    <row r="692" spans="12:12" ht="20.25" customHeight="1" x14ac:dyDescent="0.25">
      <c r="L692" s="4"/>
    </row>
    <row r="693" spans="12:12" ht="20.25" customHeight="1" x14ac:dyDescent="0.25">
      <c r="L693" s="4"/>
    </row>
    <row r="694" spans="12:12" ht="20.25" customHeight="1" x14ac:dyDescent="0.25">
      <c r="L694" s="4"/>
    </row>
    <row r="695" spans="12:12" ht="20.25" customHeight="1" x14ac:dyDescent="0.25">
      <c r="L695" s="4"/>
    </row>
    <row r="696" spans="12:12" ht="20.25" customHeight="1" x14ac:dyDescent="0.25">
      <c r="L696" s="4"/>
    </row>
    <row r="697" spans="12:12" ht="20.25" customHeight="1" x14ac:dyDescent="0.25">
      <c r="L697" s="4"/>
    </row>
    <row r="698" spans="12:12" ht="20.25" customHeight="1" x14ac:dyDescent="0.25">
      <c r="L698" s="4"/>
    </row>
    <row r="699" spans="12:12" ht="20.25" customHeight="1" x14ac:dyDescent="0.25">
      <c r="L699" s="4"/>
    </row>
    <row r="700" spans="12:12" ht="20.25" customHeight="1" x14ac:dyDescent="0.25">
      <c r="L700" s="4"/>
    </row>
    <row r="701" spans="12:12" ht="20.25" customHeight="1" x14ac:dyDescent="0.25">
      <c r="L701" s="4"/>
    </row>
    <row r="702" spans="12:12" ht="20.25" customHeight="1" x14ac:dyDescent="0.25">
      <c r="L702" s="4"/>
    </row>
    <row r="703" spans="12:12" ht="20.25" customHeight="1" x14ac:dyDescent="0.25">
      <c r="L703" s="4"/>
    </row>
    <row r="704" spans="12:12" ht="20.25" customHeight="1" x14ac:dyDescent="0.25">
      <c r="L704" s="4"/>
    </row>
    <row r="705" spans="12:12" ht="20.25" customHeight="1" x14ac:dyDescent="0.25">
      <c r="L705" s="4"/>
    </row>
    <row r="706" spans="12:12" ht="20.25" customHeight="1" x14ac:dyDescent="0.25">
      <c r="L706" s="4"/>
    </row>
    <row r="707" spans="12:12" ht="20.25" customHeight="1" x14ac:dyDescent="0.25">
      <c r="L707" s="4"/>
    </row>
    <row r="708" spans="12:12" ht="20.25" customHeight="1" x14ac:dyDescent="0.25">
      <c r="L708" s="4"/>
    </row>
    <row r="709" spans="12:12" ht="20.25" customHeight="1" x14ac:dyDescent="0.25">
      <c r="L709" s="4"/>
    </row>
    <row r="710" spans="12:12" ht="20.25" customHeight="1" x14ac:dyDescent="0.25">
      <c r="L710" s="4"/>
    </row>
    <row r="711" spans="12:12" ht="20.25" customHeight="1" x14ac:dyDescent="0.25">
      <c r="L711" s="4"/>
    </row>
    <row r="712" spans="12:12" ht="20.25" customHeight="1" x14ac:dyDescent="0.25">
      <c r="L712" s="4"/>
    </row>
    <row r="713" spans="12:12" ht="20.25" customHeight="1" x14ac:dyDescent="0.25">
      <c r="L713" s="4"/>
    </row>
    <row r="714" spans="12:12" ht="20.25" customHeight="1" x14ac:dyDescent="0.25">
      <c r="L714" s="4"/>
    </row>
    <row r="715" spans="12:12" ht="20.25" customHeight="1" x14ac:dyDescent="0.25">
      <c r="L715" s="4"/>
    </row>
    <row r="716" spans="12:12" ht="20.25" customHeight="1" x14ac:dyDescent="0.25">
      <c r="L716" s="4"/>
    </row>
    <row r="717" spans="12:12" ht="20.25" customHeight="1" x14ac:dyDescent="0.25">
      <c r="L717" s="4"/>
    </row>
    <row r="718" spans="12:12" ht="20.25" customHeight="1" x14ac:dyDescent="0.25">
      <c r="L718" s="4"/>
    </row>
    <row r="719" spans="12:12" ht="20.25" customHeight="1" x14ac:dyDescent="0.25">
      <c r="L719" s="4"/>
    </row>
    <row r="720" spans="12:12" ht="20.25" customHeight="1" x14ac:dyDescent="0.25">
      <c r="L720" s="4"/>
    </row>
    <row r="721" spans="12:12" ht="20.25" customHeight="1" x14ac:dyDescent="0.25">
      <c r="L721" s="4"/>
    </row>
    <row r="722" spans="12:12" ht="20.25" customHeight="1" x14ac:dyDescent="0.25">
      <c r="L722" s="4"/>
    </row>
    <row r="723" spans="12:12" ht="20.25" customHeight="1" x14ac:dyDescent="0.25">
      <c r="L723" s="4"/>
    </row>
    <row r="724" spans="12:12" ht="20.25" customHeight="1" x14ac:dyDescent="0.25">
      <c r="L724" s="4"/>
    </row>
    <row r="725" spans="12:12" ht="20.25" customHeight="1" x14ac:dyDescent="0.25">
      <c r="L725" s="4"/>
    </row>
    <row r="726" spans="12:12" ht="20.25" customHeight="1" x14ac:dyDescent="0.25">
      <c r="L726" s="4"/>
    </row>
    <row r="727" spans="12:12" ht="20.25" customHeight="1" x14ac:dyDescent="0.25">
      <c r="L727" s="4"/>
    </row>
    <row r="728" spans="12:12" ht="20.25" customHeight="1" x14ac:dyDescent="0.25">
      <c r="L728" s="4"/>
    </row>
    <row r="729" spans="12:12" ht="20.25" customHeight="1" x14ac:dyDescent="0.25">
      <c r="L729" s="4"/>
    </row>
    <row r="730" spans="12:12" ht="20.25" customHeight="1" x14ac:dyDescent="0.25">
      <c r="L730" s="4"/>
    </row>
    <row r="731" spans="12:12" ht="20.25" customHeight="1" x14ac:dyDescent="0.25">
      <c r="L731" s="4"/>
    </row>
    <row r="732" spans="12:12" ht="20.25" customHeight="1" x14ac:dyDescent="0.25">
      <c r="L732" s="4"/>
    </row>
    <row r="733" spans="12:12" ht="20.25" customHeight="1" x14ac:dyDescent="0.25">
      <c r="L733" s="4"/>
    </row>
    <row r="734" spans="12:12" ht="20.25" customHeight="1" x14ac:dyDescent="0.25">
      <c r="L734" s="4"/>
    </row>
    <row r="735" spans="12:12" ht="20.25" customHeight="1" x14ac:dyDescent="0.25">
      <c r="L735" s="4"/>
    </row>
    <row r="736" spans="12:12" ht="20.25" customHeight="1" x14ac:dyDescent="0.25">
      <c r="L736" s="4"/>
    </row>
    <row r="737" spans="12:12" ht="20.25" customHeight="1" x14ac:dyDescent="0.25">
      <c r="L737" s="4"/>
    </row>
    <row r="738" spans="12:12" ht="20.25" customHeight="1" x14ac:dyDescent="0.25">
      <c r="L738" s="4"/>
    </row>
    <row r="739" spans="12:12" ht="20.25" customHeight="1" x14ac:dyDescent="0.25">
      <c r="L739" s="4"/>
    </row>
    <row r="740" spans="12:12" ht="20.25" customHeight="1" x14ac:dyDescent="0.25">
      <c r="L740" s="4"/>
    </row>
    <row r="741" spans="12:12" ht="20.25" customHeight="1" x14ac:dyDescent="0.25">
      <c r="L741" s="4"/>
    </row>
    <row r="742" spans="12:12" ht="20.25" customHeight="1" x14ac:dyDescent="0.25">
      <c r="L742" s="4"/>
    </row>
    <row r="743" spans="12:12" ht="20.25" customHeight="1" x14ac:dyDescent="0.25">
      <c r="L743" s="4"/>
    </row>
    <row r="744" spans="12:12" ht="20.25" customHeight="1" x14ac:dyDescent="0.25">
      <c r="L744" s="4"/>
    </row>
    <row r="745" spans="12:12" ht="20.25" customHeight="1" x14ac:dyDescent="0.25">
      <c r="L745" s="4"/>
    </row>
    <row r="746" spans="12:12" ht="20.25" customHeight="1" x14ac:dyDescent="0.25">
      <c r="L746" s="4"/>
    </row>
    <row r="747" spans="12:12" ht="20.25" customHeight="1" x14ac:dyDescent="0.25">
      <c r="L747" s="4"/>
    </row>
    <row r="748" spans="12:12" ht="20.25" customHeight="1" x14ac:dyDescent="0.25">
      <c r="L748" s="4"/>
    </row>
    <row r="749" spans="12:12" ht="20.25" customHeight="1" x14ac:dyDescent="0.25">
      <c r="L749" s="4"/>
    </row>
    <row r="750" spans="12:12" ht="20.25" customHeight="1" x14ac:dyDescent="0.25">
      <c r="L750" s="4"/>
    </row>
    <row r="751" spans="12:12" ht="20.25" customHeight="1" x14ac:dyDescent="0.25">
      <c r="L751" s="4"/>
    </row>
    <row r="752" spans="12:12" ht="20.25" customHeight="1" x14ac:dyDescent="0.25">
      <c r="L752" s="4"/>
    </row>
    <row r="753" spans="12:12" ht="20.25" customHeight="1" x14ac:dyDescent="0.25">
      <c r="L753" s="4"/>
    </row>
    <row r="754" spans="12:12" ht="20.25" customHeight="1" x14ac:dyDescent="0.25">
      <c r="L754" s="4"/>
    </row>
    <row r="755" spans="12:12" ht="20.25" customHeight="1" x14ac:dyDescent="0.25">
      <c r="L755" s="4"/>
    </row>
    <row r="756" spans="12:12" ht="20.25" customHeight="1" x14ac:dyDescent="0.25">
      <c r="L756" s="4"/>
    </row>
    <row r="757" spans="12:12" ht="20.25" customHeight="1" x14ac:dyDescent="0.25">
      <c r="L757" s="4"/>
    </row>
    <row r="758" spans="12:12" ht="20.25" customHeight="1" x14ac:dyDescent="0.25">
      <c r="L758" s="4"/>
    </row>
    <row r="759" spans="12:12" ht="20.25" customHeight="1" x14ac:dyDescent="0.25">
      <c r="L759" s="4"/>
    </row>
    <row r="760" spans="12:12" ht="20.25" customHeight="1" x14ac:dyDescent="0.25">
      <c r="L760" s="4"/>
    </row>
    <row r="761" spans="12:12" ht="20.25" customHeight="1" x14ac:dyDescent="0.25">
      <c r="L761" s="4"/>
    </row>
    <row r="762" spans="12:12" ht="20.25" customHeight="1" x14ac:dyDescent="0.25">
      <c r="L762" s="4"/>
    </row>
    <row r="763" spans="12:12" ht="20.25" customHeight="1" x14ac:dyDescent="0.25">
      <c r="L763" s="4"/>
    </row>
    <row r="764" spans="12:12" ht="20.25" customHeight="1" x14ac:dyDescent="0.25">
      <c r="L764" s="4"/>
    </row>
    <row r="765" spans="12:12" ht="20.25" customHeight="1" x14ac:dyDescent="0.25">
      <c r="L765" s="4"/>
    </row>
    <row r="766" spans="12:12" ht="20.25" customHeight="1" x14ac:dyDescent="0.25">
      <c r="L766" s="4"/>
    </row>
    <row r="767" spans="12:12" ht="20.25" customHeight="1" x14ac:dyDescent="0.25">
      <c r="L767" s="4"/>
    </row>
    <row r="768" spans="12:12" ht="20.25" customHeight="1" x14ac:dyDescent="0.25">
      <c r="L768" s="4"/>
    </row>
    <row r="769" spans="12:12" ht="20.25" customHeight="1" x14ac:dyDescent="0.25">
      <c r="L769" s="4"/>
    </row>
    <row r="770" spans="12:12" ht="20.25" customHeight="1" x14ac:dyDescent="0.25">
      <c r="L770" s="4"/>
    </row>
    <row r="771" spans="12:12" ht="20.25" customHeight="1" x14ac:dyDescent="0.25">
      <c r="L771" s="4"/>
    </row>
    <row r="772" spans="12:12" ht="20.25" customHeight="1" x14ac:dyDescent="0.25">
      <c r="L772" s="4"/>
    </row>
    <row r="773" spans="12:12" ht="20.25" customHeight="1" x14ac:dyDescent="0.25">
      <c r="L773" s="4"/>
    </row>
    <row r="774" spans="12:12" ht="20.25" customHeight="1" x14ac:dyDescent="0.25">
      <c r="L774" s="4"/>
    </row>
    <row r="775" spans="12:12" ht="20.25" customHeight="1" x14ac:dyDescent="0.25">
      <c r="L775" s="4"/>
    </row>
    <row r="776" spans="12:12" ht="20.25" customHeight="1" x14ac:dyDescent="0.25">
      <c r="L776" s="4"/>
    </row>
    <row r="777" spans="12:12" ht="20.25" customHeight="1" x14ac:dyDescent="0.25">
      <c r="L777" s="4"/>
    </row>
    <row r="778" spans="12:12" ht="20.25" customHeight="1" x14ac:dyDescent="0.25">
      <c r="L778" s="4"/>
    </row>
    <row r="779" spans="12:12" ht="20.25" customHeight="1" x14ac:dyDescent="0.25">
      <c r="L779" s="4"/>
    </row>
    <row r="780" spans="12:12" ht="20.25" customHeight="1" x14ac:dyDescent="0.25">
      <c r="L780" s="4"/>
    </row>
    <row r="781" spans="12:12" ht="20.25" customHeight="1" x14ac:dyDescent="0.25">
      <c r="L781" s="4"/>
    </row>
    <row r="782" spans="12:12" ht="20.25" customHeight="1" x14ac:dyDescent="0.25">
      <c r="L782" s="4"/>
    </row>
    <row r="783" spans="12:12" ht="20.25" customHeight="1" x14ac:dyDescent="0.25">
      <c r="L783" s="4"/>
    </row>
    <row r="784" spans="12:12" ht="20.25" customHeight="1" x14ac:dyDescent="0.25">
      <c r="L784" s="4"/>
    </row>
    <row r="785" spans="12:12" ht="20.25" customHeight="1" x14ac:dyDescent="0.25">
      <c r="L785" s="4"/>
    </row>
    <row r="786" spans="12:12" ht="20.25" customHeight="1" x14ac:dyDescent="0.25">
      <c r="L786" s="4"/>
    </row>
    <row r="787" spans="12:12" ht="20.25" customHeight="1" x14ac:dyDescent="0.25">
      <c r="L787" s="4"/>
    </row>
    <row r="788" spans="12:12" ht="20.25" customHeight="1" x14ac:dyDescent="0.25">
      <c r="L788" s="4"/>
    </row>
    <row r="789" spans="12:12" ht="20.25" customHeight="1" x14ac:dyDescent="0.25">
      <c r="L789" s="4"/>
    </row>
    <row r="790" spans="12:12" ht="20.25" customHeight="1" x14ac:dyDescent="0.25">
      <c r="L790" s="4"/>
    </row>
    <row r="791" spans="12:12" ht="20.25" customHeight="1" x14ac:dyDescent="0.25">
      <c r="L791" s="4"/>
    </row>
    <row r="792" spans="12:12" ht="20.25" customHeight="1" x14ac:dyDescent="0.25">
      <c r="L792" s="4"/>
    </row>
    <row r="793" spans="12:12" ht="20.25" customHeight="1" x14ac:dyDescent="0.25">
      <c r="L793" s="4"/>
    </row>
    <row r="794" spans="12:12" ht="20.25" customHeight="1" x14ac:dyDescent="0.25">
      <c r="L794" s="4"/>
    </row>
    <row r="795" spans="12:12" ht="20.25" customHeight="1" x14ac:dyDescent="0.25">
      <c r="L795" s="4"/>
    </row>
    <row r="796" spans="12:12" ht="20.25" customHeight="1" x14ac:dyDescent="0.25">
      <c r="L796" s="4"/>
    </row>
    <row r="797" spans="12:12" ht="20.25" customHeight="1" x14ac:dyDescent="0.25">
      <c r="L797" s="4"/>
    </row>
    <row r="798" spans="12:12" ht="20.25" customHeight="1" x14ac:dyDescent="0.25">
      <c r="L798" s="4"/>
    </row>
    <row r="799" spans="12:12" ht="20.25" customHeight="1" x14ac:dyDescent="0.25">
      <c r="L799" s="4"/>
    </row>
    <row r="800" spans="12:12" ht="20.25" customHeight="1" x14ac:dyDescent="0.25">
      <c r="L800" s="4"/>
    </row>
    <row r="801" spans="12:12" ht="20.25" customHeight="1" x14ac:dyDescent="0.25">
      <c r="L801" s="4"/>
    </row>
    <row r="802" spans="12:12" ht="20.25" customHeight="1" x14ac:dyDescent="0.25">
      <c r="L802" s="4"/>
    </row>
    <row r="803" spans="12:12" ht="20.25" customHeight="1" x14ac:dyDescent="0.25">
      <c r="L803" s="4"/>
    </row>
    <row r="804" spans="12:12" ht="20.25" customHeight="1" x14ac:dyDescent="0.25">
      <c r="L804" s="4"/>
    </row>
    <row r="805" spans="12:12" ht="20.25" customHeight="1" x14ac:dyDescent="0.25">
      <c r="L805" s="4"/>
    </row>
    <row r="806" spans="12:12" ht="20.25" customHeight="1" x14ac:dyDescent="0.25">
      <c r="L806" s="4"/>
    </row>
    <row r="807" spans="12:12" ht="20.25" customHeight="1" x14ac:dyDescent="0.25">
      <c r="L807" s="4"/>
    </row>
    <row r="808" spans="12:12" ht="20.25" customHeight="1" x14ac:dyDescent="0.25">
      <c r="L808" s="4"/>
    </row>
    <row r="809" spans="12:12" ht="20.25" customHeight="1" x14ac:dyDescent="0.25">
      <c r="L809" s="4"/>
    </row>
    <row r="810" spans="12:12" ht="20.25" customHeight="1" x14ac:dyDescent="0.25">
      <c r="L810" s="4"/>
    </row>
    <row r="811" spans="12:12" ht="20.25" customHeight="1" x14ac:dyDescent="0.25">
      <c r="L811" s="4"/>
    </row>
    <row r="812" spans="12:12" ht="20.25" customHeight="1" x14ac:dyDescent="0.25">
      <c r="L812" s="4"/>
    </row>
    <row r="813" spans="12:12" ht="20.25" customHeight="1" x14ac:dyDescent="0.25">
      <c r="L813" s="4"/>
    </row>
    <row r="814" spans="12:12" ht="20.25" customHeight="1" x14ac:dyDescent="0.25">
      <c r="L814" s="4"/>
    </row>
    <row r="815" spans="12:12" ht="20.25" customHeight="1" x14ac:dyDescent="0.25">
      <c r="L815" s="4"/>
    </row>
    <row r="816" spans="12:12" ht="20.25" customHeight="1" x14ac:dyDescent="0.25">
      <c r="L816" s="4"/>
    </row>
    <row r="817" spans="12:12" ht="20.25" customHeight="1" x14ac:dyDescent="0.25">
      <c r="L817" s="4"/>
    </row>
    <row r="818" spans="12:12" ht="20.25" customHeight="1" x14ac:dyDescent="0.25">
      <c r="L818" s="4"/>
    </row>
    <row r="819" spans="12:12" ht="20.25" customHeight="1" x14ac:dyDescent="0.25">
      <c r="L819" s="4"/>
    </row>
    <row r="820" spans="12:12" ht="20.25" customHeight="1" x14ac:dyDescent="0.25">
      <c r="L820" s="4"/>
    </row>
    <row r="821" spans="12:12" ht="20.25" customHeight="1" x14ac:dyDescent="0.25">
      <c r="L821" s="4"/>
    </row>
    <row r="822" spans="12:12" ht="20.25" customHeight="1" x14ac:dyDescent="0.25">
      <c r="L822" s="4"/>
    </row>
    <row r="823" spans="12:12" ht="20.25" customHeight="1" x14ac:dyDescent="0.25">
      <c r="L823" s="4"/>
    </row>
    <row r="824" spans="12:12" ht="20.25" customHeight="1" x14ac:dyDescent="0.25">
      <c r="L824" s="4"/>
    </row>
    <row r="825" spans="12:12" ht="20.25" customHeight="1" x14ac:dyDescent="0.25">
      <c r="L825" s="4"/>
    </row>
    <row r="826" spans="12:12" ht="20.25" customHeight="1" x14ac:dyDescent="0.25">
      <c r="L826" s="4"/>
    </row>
    <row r="827" spans="12:12" ht="20.25" customHeight="1" x14ac:dyDescent="0.25">
      <c r="L827" s="4"/>
    </row>
    <row r="828" spans="12:12" ht="20.25" customHeight="1" x14ac:dyDescent="0.25">
      <c r="L828" s="4"/>
    </row>
    <row r="829" spans="12:12" ht="20.25" customHeight="1" x14ac:dyDescent="0.25">
      <c r="L829" s="4"/>
    </row>
    <row r="830" spans="12:12" ht="20.25" customHeight="1" x14ac:dyDescent="0.25">
      <c r="L830" s="4"/>
    </row>
    <row r="831" spans="12:12" ht="20.25" customHeight="1" x14ac:dyDescent="0.25">
      <c r="L831" s="4"/>
    </row>
    <row r="832" spans="12:12" ht="20.25" customHeight="1" x14ac:dyDescent="0.25">
      <c r="L832" s="4"/>
    </row>
    <row r="833" spans="12:12" ht="20.25" customHeight="1" x14ac:dyDescent="0.25">
      <c r="L833" s="4"/>
    </row>
    <row r="834" spans="12:12" ht="20.25" customHeight="1" x14ac:dyDescent="0.25">
      <c r="L834" s="4"/>
    </row>
    <row r="835" spans="12:12" ht="20.25" customHeight="1" x14ac:dyDescent="0.25">
      <c r="L835" s="4"/>
    </row>
    <row r="836" spans="12:12" ht="20.25" customHeight="1" x14ac:dyDescent="0.25">
      <c r="L836" s="4"/>
    </row>
    <row r="837" spans="12:12" ht="20.25" customHeight="1" x14ac:dyDescent="0.25">
      <c r="L837" s="4"/>
    </row>
    <row r="838" spans="12:12" ht="20.25" customHeight="1" x14ac:dyDescent="0.25">
      <c r="L838" s="4"/>
    </row>
    <row r="839" spans="12:12" ht="20.25" customHeight="1" x14ac:dyDescent="0.25">
      <c r="L839" s="4"/>
    </row>
    <row r="840" spans="12:12" ht="20.25" customHeight="1" x14ac:dyDescent="0.25">
      <c r="L840" s="4"/>
    </row>
    <row r="841" spans="12:12" ht="20.25" customHeight="1" x14ac:dyDescent="0.25">
      <c r="L841" s="4"/>
    </row>
    <row r="842" spans="12:12" ht="20.25" customHeight="1" x14ac:dyDescent="0.25">
      <c r="L842" s="4"/>
    </row>
    <row r="843" spans="12:12" ht="20.25" customHeight="1" x14ac:dyDescent="0.25">
      <c r="L843" s="4"/>
    </row>
    <row r="844" spans="12:12" ht="20.25" customHeight="1" x14ac:dyDescent="0.25">
      <c r="L844" s="4"/>
    </row>
    <row r="845" spans="12:12" ht="20.25" customHeight="1" x14ac:dyDescent="0.25">
      <c r="L845" s="4"/>
    </row>
    <row r="846" spans="12:12" ht="20.25" customHeight="1" x14ac:dyDescent="0.25">
      <c r="L846" s="4"/>
    </row>
    <row r="847" spans="12:12" ht="20.25" customHeight="1" x14ac:dyDescent="0.25">
      <c r="L847" s="4"/>
    </row>
    <row r="848" spans="12:12" ht="20.25" customHeight="1" x14ac:dyDescent="0.25">
      <c r="L848" s="4"/>
    </row>
    <row r="849" spans="12:12" ht="20.25" customHeight="1" x14ac:dyDescent="0.25">
      <c r="L849" s="4"/>
    </row>
    <row r="850" spans="12:12" ht="20.25" customHeight="1" x14ac:dyDescent="0.25">
      <c r="L850" s="4"/>
    </row>
    <row r="851" spans="12:12" ht="20.25" customHeight="1" x14ac:dyDescent="0.25">
      <c r="L851" s="4"/>
    </row>
    <row r="852" spans="12:12" ht="20.25" customHeight="1" x14ac:dyDescent="0.25">
      <c r="L852" s="4"/>
    </row>
    <row r="853" spans="12:12" ht="20.25" customHeight="1" x14ac:dyDescent="0.25">
      <c r="L853" s="4"/>
    </row>
    <row r="854" spans="12:12" ht="20.25" customHeight="1" x14ac:dyDescent="0.25">
      <c r="L854" s="4"/>
    </row>
    <row r="855" spans="12:12" ht="20.25" customHeight="1" x14ac:dyDescent="0.25">
      <c r="L855" s="4"/>
    </row>
    <row r="856" spans="12:12" ht="20.25" customHeight="1" x14ac:dyDescent="0.25">
      <c r="L856" s="4"/>
    </row>
    <row r="857" spans="12:12" ht="20.25" customHeight="1" x14ac:dyDescent="0.25">
      <c r="L857" s="4"/>
    </row>
    <row r="858" spans="12:12" ht="20.25" customHeight="1" x14ac:dyDescent="0.25">
      <c r="L858" s="4"/>
    </row>
    <row r="859" spans="12:12" ht="20.25" customHeight="1" x14ac:dyDescent="0.25">
      <c r="L859" s="4"/>
    </row>
    <row r="860" spans="12:12" ht="20.25" customHeight="1" x14ac:dyDescent="0.25">
      <c r="L860" s="4"/>
    </row>
    <row r="861" spans="12:12" ht="20.25" customHeight="1" x14ac:dyDescent="0.25">
      <c r="L861" s="4"/>
    </row>
    <row r="862" spans="12:12" ht="20.25" customHeight="1" x14ac:dyDescent="0.25">
      <c r="L862" s="4"/>
    </row>
    <row r="863" spans="12:12" ht="20.25" customHeight="1" x14ac:dyDescent="0.25">
      <c r="L863" s="4"/>
    </row>
    <row r="864" spans="12:12" ht="20.25" customHeight="1" x14ac:dyDescent="0.25">
      <c r="L864" s="4"/>
    </row>
    <row r="865" spans="12:12" ht="20.25" customHeight="1" x14ac:dyDescent="0.25">
      <c r="L865" s="4"/>
    </row>
    <row r="866" spans="12:12" ht="20.25" customHeight="1" x14ac:dyDescent="0.25">
      <c r="L866" s="4"/>
    </row>
    <row r="867" spans="12:12" ht="20.25" customHeight="1" x14ac:dyDescent="0.25">
      <c r="L867" s="4"/>
    </row>
    <row r="868" spans="12:12" ht="20.25" customHeight="1" x14ac:dyDescent="0.25">
      <c r="L868" s="4"/>
    </row>
    <row r="869" spans="12:12" ht="20.25" customHeight="1" x14ac:dyDescent="0.25">
      <c r="L869" s="4"/>
    </row>
    <row r="870" spans="12:12" ht="20.25" customHeight="1" x14ac:dyDescent="0.25">
      <c r="L870" s="4"/>
    </row>
    <row r="871" spans="12:12" ht="20.25" customHeight="1" x14ac:dyDescent="0.25">
      <c r="L871" s="4"/>
    </row>
    <row r="872" spans="12:12" ht="20.25" customHeight="1" x14ac:dyDescent="0.25">
      <c r="L872" s="4"/>
    </row>
    <row r="873" spans="12:12" ht="20.25" customHeight="1" x14ac:dyDescent="0.25">
      <c r="L873" s="4"/>
    </row>
    <row r="874" spans="12:12" ht="20.25" customHeight="1" x14ac:dyDescent="0.25">
      <c r="L874" s="4"/>
    </row>
    <row r="875" spans="12:12" ht="20.25" customHeight="1" x14ac:dyDescent="0.25">
      <c r="L875" s="4"/>
    </row>
    <row r="876" spans="12:12" ht="20.25" customHeight="1" x14ac:dyDescent="0.25">
      <c r="L876" s="4"/>
    </row>
    <row r="877" spans="12:12" ht="20.25" customHeight="1" x14ac:dyDescent="0.25">
      <c r="L877" s="4"/>
    </row>
    <row r="878" spans="12:12" ht="20.25" customHeight="1" x14ac:dyDescent="0.25">
      <c r="L878" s="4"/>
    </row>
    <row r="879" spans="12:12" ht="20.25" customHeight="1" x14ac:dyDescent="0.25">
      <c r="L879" s="4"/>
    </row>
    <row r="880" spans="12:12" ht="20.25" customHeight="1" x14ac:dyDescent="0.25">
      <c r="L880" s="4"/>
    </row>
    <row r="881" spans="12:12" ht="20.25" customHeight="1" x14ac:dyDescent="0.25">
      <c r="L881" s="4"/>
    </row>
    <row r="882" spans="12:12" ht="20.25" customHeight="1" x14ac:dyDescent="0.25">
      <c r="L882" s="4"/>
    </row>
    <row r="883" spans="12:12" ht="20.25" customHeight="1" x14ac:dyDescent="0.25">
      <c r="L883" s="4"/>
    </row>
    <row r="884" spans="12:12" ht="20.25" customHeight="1" x14ac:dyDescent="0.25">
      <c r="L884" s="4"/>
    </row>
    <row r="885" spans="12:12" ht="20.25" customHeight="1" x14ac:dyDescent="0.25">
      <c r="L885" s="4"/>
    </row>
    <row r="886" spans="12:12" ht="20.25" customHeight="1" x14ac:dyDescent="0.25">
      <c r="L886" s="4"/>
    </row>
    <row r="887" spans="12:12" ht="20.25" customHeight="1" x14ac:dyDescent="0.25">
      <c r="L887" s="4"/>
    </row>
    <row r="888" spans="12:12" ht="20.25" customHeight="1" x14ac:dyDescent="0.25">
      <c r="L888" s="4"/>
    </row>
    <row r="889" spans="12:12" ht="20.25" customHeight="1" x14ac:dyDescent="0.25">
      <c r="L889" s="4"/>
    </row>
    <row r="890" spans="12:12" ht="20.25" customHeight="1" x14ac:dyDescent="0.25">
      <c r="L890" s="4"/>
    </row>
    <row r="891" spans="12:12" ht="20.25" customHeight="1" x14ac:dyDescent="0.25">
      <c r="L891" s="4"/>
    </row>
    <row r="892" spans="12:12" ht="20.25" customHeight="1" x14ac:dyDescent="0.25">
      <c r="L892" s="4"/>
    </row>
    <row r="893" spans="12:12" ht="20.25" customHeight="1" x14ac:dyDescent="0.25">
      <c r="L893" s="4"/>
    </row>
    <row r="894" spans="12:12" ht="20.25" customHeight="1" x14ac:dyDescent="0.25">
      <c r="L894" s="4"/>
    </row>
    <row r="895" spans="12:12" ht="20.25" customHeight="1" x14ac:dyDescent="0.25">
      <c r="L895" s="4"/>
    </row>
    <row r="896" spans="12:12" ht="20.25" customHeight="1" x14ac:dyDescent="0.25">
      <c r="L896" s="4"/>
    </row>
    <row r="897" spans="12:12" ht="20.25" customHeight="1" x14ac:dyDescent="0.25">
      <c r="L897" s="4"/>
    </row>
    <row r="898" spans="12:12" ht="20.25" customHeight="1" x14ac:dyDescent="0.25">
      <c r="L898" s="4"/>
    </row>
    <row r="899" spans="12:12" ht="20.25" customHeight="1" x14ac:dyDescent="0.25">
      <c r="L899" s="4"/>
    </row>
    <row r="900" spans="12:12" ht="20.25" customHeight="1" x14ac:dyDescent="0.25">
      <c r="L900" s="4"/>
    </row>
    <row r="901" spans="12:12" ht="20.25" customHeight="1" x14ac:dyDescent="0.25">
      <c r="L901" s="4"/>
    </row>
    <row r="902" spans="12:12" ht="20.25" customHeight="1" x14ac:dyDescent="0.25">
      <c r="L902" s="4"/>
    </row>
    <row r="903" spans="12:12" ht="20.25" customHeight="1" x14ac:dyDescent="0.25">
      <c r="L903" s="4"/>
    </row>
    <row r="904" spans="12:12" ht="20.25" customHeight="1" x14ac:dyDescent="0.25">
      <c r="L904" s="4"/>
    </row>
    <row r="905" spans="12:12" ht="20.25" customHeight="1" x14ac:dyDescent="0.25">
      <c r="L905" s="4"/>
    </row>
    <row r="906" spans="12:12" ht="20.25" customHeight="1" x14ac:dyDescent="0.25">
      <c r="L906" s="4"/>
    </row>
    <row r="907" spans="12:12" ht="20.25" customHeight="1" x14ac:dyDescent="0.25">
      <c r="L907" s="4"/>
    </row>
    <row r="908" spans="12:12" ht="20.25" customHeight="1" x14ac:dyDescent="0.25">
      <c r="L908" s="4"/>
    </row>
    <row r="909" spans="12:12" ht="20.25" customHeight="1" x14ac:dyDescent="0.25">
      <c r="L909" s="4"/>
    </row>
    <row r="910" spans="12:12" ht="20.25" customHeight="1" x14ac:dyDescent="0.25">
      <c r="L910" s="4"/>
    </row>
    <row r="911" spans="12:12" ht="20.25" customHeight="1" x14ac:dyDescent="0.25">
      <c r="L911" s="4"/>
    </row>
    <row r="912" spans="12:12" ht="20.25" customHeight="1" x14ac:dyDescent="0.25">
      <c r="L912" s="4"/>
    </row>
    <row r="913" spans="12:12" ht="20.25" customHeight="1" x14ac:dyDescent="0.25">
      <c r="L913" s="4"/>
    </row>
    <row r="914" spans="12:12" ht="20.25" customHeight="1" x14ac:dyDescent="0.25">
      <c r="L914" s="4"/>
    </row>
    <row r="915" spans="12:12" ht="20.25" customHeight="1" x14ac:dyDescent="0.25">
      <c r="L915" s="4"/>
    </row>
    <row r="916" spans="12:12" ht="20.25" customHeight="1" x14ac:dyDescent="0.25">
      <c r="L916" s="4"/>
    </row>
    <row r="917" spans="12:12" ht="20.25" customHeight="1" x14ac:dyDescent="0.25">
      <c r="L917" s="4"/>
    </row>
    <row r="918" spans="12:12" ht="20.25" customHeight="1" x14ac:dyDescent="0.25">
      <c r="L918" s="4"/>
    </row>
    <row r="919" spans="12:12" ht="20.25" customHeight="1" x14ac:dyDescent="0.25">
      <c r="L919" s="4"/>
    </row>
    <row r="920" spans="12:12" ht="20.25" customHeight="1" x14ac:dyDescent="0.25">
      <c r="L920" s="4"/>
    </row>
    <row r="921" spans="12:12" ht="20.25" customHeight="1" x14ac:dyDescent="0.25">
      <c r="L921" s="4"/>
    </row>
    <row r="922" spans="12:12" ht="20.25" customHeight="1" x14ac:dyDescent="0.25">
      <c r="L922" s="4"/>
    </row>
    <row r="923" spans="12:12" ht="20.25" customHeight="1" x14ac:dyDescent="0.25">
      <c r="L923" s="4"/>
    </row>
    <row r="924" spans="12:12" ht="20.25" customHeight="1" x14ac:dyDescent="0.25">
      <c r="L924" s="4"/>
    </row>
    <row r="925" spans="12:12" ht="20.25" customHeight="1" x14ac:dyDescent="0.25">
      <c r="L925" s="4"/>
    </row>
    <row r="926" spans="12:12" ht="20.25" customHeight="1" x14ac:dyDescent="0.25">
      <c r="L926" s="4"/>
    </row>
    <row r="927" spans="12:12" ht="20.25" customHeight="1" x14ac:dyDescent="0.25">
      <c r="L927" s="4"/>
    </row>
    <row r="928" spans="12:12" ht="20.25" customHeight="1" x14ac:dyDescent="0.25">
      <c r="L928" s="4"/>
    </row>
    <row r="929" spans="12:12" ht="20.25" customHeight="1" x14ac:dyDescent="0.25">
      <c r="L929" s="4"/>
    </row>
    <row r="930" spans="12:12" ht="20.25" customHeight="1" x14ac:dyDescent="0.25">
      <c r="L930" s="4"/>
    </row>
    <row r="931" spans="12:12" ht="20.25" customHeight="1" x14ac:dyDescent="0.25">
      <c r="L931" s="4"/>
    </row>
    <row r="932" spans="12:12" ht="20.25" customHeight="1" x14ac:dyDescent="0.25">
      <c r="L932" s="4"/>
    </row>
    <row r="933" spans="12:12" ht="20.25" customHeight="1" x14ac:dyDescent="0.25">
      <c r="L933" s="4"/>
    </row>
    <row r="934" spans="12:12" ht="20.25" customHeight="1" x14ac:dyDescent="0.25">
      <c r="L934" s="4"/>
    </row>
    <row r="935" spans="12:12" ht="20.25" customHeight="1" x14ac:dyDescent="0.25">
      <c r="L935" s="4"/>
    </row>
    <row r="936" spans="12:12" ht="20.25" customHeight="1" x14ac:dyDescent="0.25">
      <c r="L936" s="4"/>
    </row>
    <row r="937" spans="12:12" ht="20.25" customHeight="1" x14ac:dyDescent="0.25">
      <c r="L937" s="4"/>
    </row>
    <row r="938" spans="12:12" ht="20.25" customHeight="1" x14ac:dyDescent="0.25">
      <c r="L938" s="4"/>
    </row>
    <row r="939" spans="12:12" ht="20.25" customHeight="1" x14ac:dyDescent="0.25">
      <c r="L939" s="4"/>
    </row>
    <row r="940" spans="12:12" ht="20.25" customHeight="1" x14ac:dyDescent="0.25">
      <c r="L940" s="4"/>
    </row>
    <row r="941" spans="12:12" ht="20.25" customHeight="1" x14ac:dyDescent="0.25">
      <c r="L941" s="4"/>
    </row>
    <row r="942" spans="12:12" ht="20.25" customHeight="1" x14ac:dyDescent="0.25">
      <c r="L942" s="4"/>
    </row>
    <row r="943" spans="12:12" ht="20.25" customHeight="1" x14ac:dyDescent="0.25">
      <c r="L943" s="4"/>
    </row>
    <row r="944" spans="12:12" ht="20.25" customHeight="1" x14ac:dyDescent="0.25">
      <c r="L944" s="4"/>
    </row>
    <row r="945" spans="12:12" ht="20.25" customHeight="1" x14ac:dyDescent="0.25">
      <c r="L945" s="4"/>
    </row>
    <row r="946" spans="12:12" ht="20.25" customHeight="1" x14ac:dyDescent="0.25">
      <c r="L946" s="4"/>
    </row>
    <row r="947" spans="12:12" ht="20.25" customHeight="1" x14ac:dyDescent="0.25">
      <c r="L947" s="4"/>
    </row>
    <row r="948" spans="12:12" ht="20.25" customHeight="1" x14ac:dyDescent="0.25">
      <c r="L948" s="4"/>
    </row>
    <row r="949" spans="12:12" ht="20.25" customHeight="1" x14ac:dyDescent="0.25">
      <c r="L949" s="4"/>
    </row>
    <row r="950" spans="12:12" ht="20.25" customHeight="1" x14ac:dyDescent="0.25">
      <c r="L950" s="4"/>
    </row>
    <row r="951" spans="12:12" ht="20.25" customHeight="1" x14ac:dyDescent="0.25">
      <c r="L951" s="4"/>
    </row>
    <row r="952" spans="12:12" ht="20.25" customHeight="1" x14ac:dyDescent="0.25">
      <c r="L952" s="4"/>
    </row>
    <row r="953" spans="12:12" ht="20.25" customHeight="1" x14ac:dyDescent="0.25">
      <c r="L953" s="4"/>
    </row>
    <row r="954" spans="12:12" ht="20.25" customHeight="1" x14ac:dyDescent="0.25">
      <c r="L954" s="4"/>
    </row>
    <row r="955" spans="12:12" ht="20.25" customHeight="1" x14ac:dyDescent="0.25">
      <c r="L955" s="4"/>
    </row>
    <row r="956" spans="12:12" ht="20.25" customHeight="1" x14ac:dyDescent="0.25">
      <c r="L956" s="4"/>
    </row>
    <row r="957" spans="12:12" ht="20.25" customHeight="1" x14ac:dyDescent="0.25">
      <c r="L957" s="4"/>
    </row>
    <row r="958" spans="12:12" ht="20.25" customHeight="1" x14ac:dyDescent="0.25">
      <c r="L958" s="4"/>
    </row>
    <row r="959" spans="12:12" ht="20.25" customHeight="1" x14ac:dyDescent="0.25">
      <c r="L959" s="4"/>
    </row>
    <row r="960" spans="12:12" ht="20.25" customHeight="1" x14ac:dyDescent="0.25">
      <c r="L960" s="4"/>
    </row>
    <row r="961" spans="12:12" ht="20.25" customHeight="1" x14ac:dyDescent="0.25">
      <c r="L961" s="4"/>
    </row>
    <row r="962" spans="12:12" ht="20.25" customHeight="1" x14ac:dyDescent="0.25">
      <c r="L962" s="4"/>
    </row>
    <row r="963" spans="12:12" ht="20.25" customHeight="1" x14ac:dyDescent="0.25">
      <c r="L963" s="4"/>
    </row>
    <row r="964" spans="12:12" ht="20.25" customHeight="1" x14ac:dyDescent="0.25">
      <c r="L964" s="4"/>
    </row>
    <row r="965" spans="12:12" ht="20.25" customHeight="1" x14ac:dyDescent="0.25">
      <c r="L965" s="4"/>
    </row>
    <row r="966" spans="12:12" ht="20.25" customHeight="1" x14ac:dyDescent="0.25">
      <c r="L966" s="4"/>
    </row>
    <row r="967" spans="12:12" ht="20.25" customHeight="1" x14ac:dyDescent="0.25">
      <c r="L967" s="4"/>
    </row>
    <row r="968" spans="12:12" ht="20.25" customHeight="1" x14ac:dyDescent="0.25">
      <c r="L968" s="4"/>
    </row>
    <row r="969" spans="12:12" ht="20.25" customHeight="1" x14ac:dyDescent="0.25">
      <c r="L969" s="4"/>
    </row>
    <row r="970" spans="12:12" ht="20.25" customHeight="1" x14ac:dyDescent="0.25">
      <c r="L970" s="4"/>
    </row>
    <row r="971" spans="12:12" ht="20.25" customHeight="1" x14ac:dyDescent="0.25">
      <c r="L971" s="4"/>
    </row>
    <row r="972" spans="12:12" ht="20.25" customHeight="1" x14ac:dyDescent="0.25">
      <c r="L972" s="4"/>
    </row>
    <row r="973" spans="12:12" ht="20.25" customHeight="1" x14ac:dyDescent="0.25">
      <c r="L973" s="4"/>
    </row>
    <row r="974" spans="12:12" ht="20.25" customHeight="1" x14ac:dyDescent="0.25">
      <c r="L974" s="4"/>
    </row>
    <row r="975" spans="12:12" ht="20.25" customHeight="1" x14ac:dyDescent="0.25">
      <c r="L975" s="4"/>
    </row>
    <row r="976" spans="12:12" ht="20.25" customHeight="1" x14ac:dyDescent="0.25">
      <c r="L976" s="4"/>
    </row>
    <row r="977" spans="12:12" ht="20.25" customHeight="1" x14ac:dyDescent="0.25">
      <c r="L977" s="4"/>
    </row>
    <row r="978" spans="12:12" ht="20.25" customHeight="1" x14ac:dyDescent="0.25">
      <c r="L978" s="4"/>
    </row>
    <row r="979" spans="12:12" ht="20.25" customHeight="1" x14ac:dyDescent="0.25">
      <c r="L979" s="4"/>
    </row>
    <row r="980" spans="12:12" ht="20.25" customHeight="1" x14ac:dyDescent="0.25">
      <c r="L980" s="4"/>
    </row>
    <row r="981" spans="12:12" ht="20.25" customHeight="1" x14ac:dyDescent="0.25">
      <c r="L981" s="4"/>
    </row>
    <row r="982" spans="12:12" ht="20.25" customHeight="1" x14ac:dyDescent="0.25">
      <c r="L982" s="4"/>
    </row>
    <row r="983" spans="12:12" ht="20.25" customHeight="1" x14ac:dyDescent="0.25">
      <c r="L983" s="4"/>
    </row>
    <row r="984" spans="12:12" ht="20.25" customHeight="1" x14ac:dyDescent="0.25">
      <c r="L984" s="4"/>
    </row>
    <row r="985" spans="12:12" ht="20.25" customHeight="1" x14ac:dyDescent="0.25">
      <c r="L985" s="4"/>
    </row>
    <row r="986" spans="12:12" ht="20.25" customHeight="1" x14ac:dyDescent="0.25">
      <c r="L986" s="4"/>
    </row>
    <row r="987" spans="12:12" ht="20.25" customHeight="1" x14ac:dyDescent="0.25">
      <c r="L987" s="4"/>
    </row>
    <row r="988" spans="12:12" ht="20.25" customHeight="1" x14ac:dyDescent="0.25">
      <c r="L988" s="4"/>
    </row>
    <row r="989" spans="12:12" ht="20.25" customHeight="1" x14ac:dyDescent="0.25">
      <c r="L989" s="4"/>
    </row>
    <row r="990" spans="12:12" ht="20.25" customHeight="1" x14ac:dyDescent="0.25">
      <c r="L990" s="4"/>
    </row>
    <row r="991" spans="12:12" ht="20.25" customHeight="1" x14ac:dyDescent="0.25">
      <c r="L991" s="4"/>
    </row>
    <row r="992" spans="12:12" ht="20.25" customHeight="1" x14ac:dyDescent="0.25">
      <c r="L992" s="4"/>
    </row>
    <row r="993" spans="12:12" ht="20.25" customHeight="1" x14ac:dyDescent="0.25">
      <c r="L993" s="4"/>
    </row>
    <row r="994" spans="12:12" ht="20.25" customHeight="1" x14ac:dyDescent="0.25">
      <c r="L994" s="4"/>
    </row>
    <row r="995" spans="12:12" ht="20.25" customHeight="1" x14ac:dyDescent="0.25">
      <c r="L995" s="4"/>
    </row>
    <row r="996" spans="12:12" ht="20.25" customHeight="1" x14ac:dyDescent="0.25">
      <c r="L996" s="4"/>
    </row>
    <row r="997" spans="12:12" ht="20.25" customHeight="1" x14ac:dyDescent="0.25">
      <c r="L997" s="4"/>
    </row>
    <row r="998" spans="12:12" ht="20.25" customHeight="1" x14ac:dyDescent="0.25">
      <c r="L998" s="4"/>
    </row>
    <row r="999" spans="12:12" ht="20.25" customHeight="1" x14ac:dyDescent="0.25">
      <c r="L999" s="4"/>
    </row>
    <row r="1000" spans="12:12" ht="20.25" customHeight="1" x14ac:dyDescent="0.25">
      <c r="L1000" s="4"/>
    </row>
    <row r="1001" spans="12:12" ht="20.25" customHeight="1" x14ac:dyDescent="0.25">
      <c r="L1001" s="4"/>
    </row>
    <row r="1002" spans="12:12" ht="20.25" customHeight="1" x14ac:dyDescent="0.25">
      <c r="L1002" s="4"/>
    </row>
    <row r="1003" spans="12:12" ht="20.25" customHeight="1" x14ac:dyDescent="0.25">
      <c r="L1003" s="4"/>
    </row>
    <row r="1004" spans="12:12" ht="20.25" customHeight="1" x14ac:dyDescent="0.25">
      <c r="L1004" s="4"/>
    </row>
    <row r="1005" spans="12:12" ht="20.25" customHeight="1" x14ac:dyDescent="0.25">
      <c r="L1005" s="4"/>
    </row>
    <row r="1006" spans="12:12" ht="20.25" customHeight="1" x14ac:dyDescent="0.25">
      <c r="L1006" s="4"/>
    </row>
    <row r="1007" spans="12:12" ht="20.25" customHeight="1" x14ac:dyDescent="0.25">
      <c r="L1007" s="4"/>
    </row>
    <row r="1008" spans="12:12" ht="20.25" customHeight="1" x14ac:dyDescent="0.25">
      <c r="L1008" s="4"/>
    </row>
    <row r="1009" spans="12:12" ht="20.25" customHeight="1" x14ac:dyDescent="0.25">
      <c r="L1009" s="4"/>
    </row>
    <row r="1010" spans="12:12" ht="20.25" customHeight="1" x14ac:dyDescent="0.25">
      <c r="L1010" s="4"/>
    </row>
    <row r="1011" spans="12:12" ht="20.25" customHeight="1" x14ac:dyDescent="0.25">
      <c r="L1011" s="4"/>
    </row>
    <row r="1012" spans="12:12" ht="20.25" customHeight="1" x14ac:dyDescent="0.25">
      <c r="L1012" s="4"/>
    </row>
    <row r="1013" spans="12:12" ht="20.25" customHeight="1" x14ac:dyDescent="0.25">
      <c r="L1013" s="4"/>
    </row>
    <row r="1014" spans="12:12" ht="20.25" customHeight="1" x14ac:dyDescent="0.25">
      <c r="L1014" s="4"/>
    </row>
    <row r="1015" spans="12:12" ht="20.25" customHeight="1" x14ac:dyDescent="0.25">
      <c r="L1015" s="4"/>
    </row>
    <row r="1016" spans="12:12" ht="20.25" customHeight="1" x14ac:dyDescent="0.25">
      <c r="L1016" s="4"/>
    </row>
    <row r="1017" spans="12:12" ht="20.25" customHeight="1" x14ac:dyDescent="0.25">
      <c r="L1017" s="4"/>
    </row>
    <row r="1018" spans="12:12" ht="20.25" customHeight="1" x14ac:dyDescent="0.25">
      <c r="L1018" s="4"/>
    </row>
    <row r="1019" spans="12:12" ht="20.25" customHeight="1" x14ac:dyDescent="0.25">
      <c r="L1019" s="4"/>
    </row>
    <row r="1020" spans="12:12" ht="20.25" customHeight="1" x14ac:dyDescent="0.25">
      <c r="L1020" s="4"/>
    </row>
    <row r="1021" spans="12:12" ht="20.25" customHeight="1" x14ac:dyDescent="0.25">
      <c r="L1021" s="4"/>
    </row>
    <row r="1022" spans="12:12" ht="20.25" customHeight="1" x14ac:dyDescent="0.25">
      <c r="L1022" s="4"/>
    </row>
    <row r="1023" spans="12:12" ht="20.25" customHeight="1" x14ac:dyDescent="0.25">
      <c r="L1023" s="4"/>
    </row>
    <row r="1024" spans="12:12" ht="20.25" customHeight="1" x14ac:dyDescent="0.25">
      <c r="L1024" s="4"/>
    </row>
    <row r="1025" spans="12:12" ht="20.25" customHeight="1" x14ac:dyDescent="0.25">
      <c r="L1025" s="4"/>
    </row>
    <row r="1026" spans="12:12" ht="20.25" customHeight="1" x14ac:dyDescent="0.25">
      <c r="L1026" s="4"/>
    </row>
    <row r="1027" spans="12:12" ht="20.25" customHeight="1" x14ac:dyDescent="0.25">
      <c r="L1027" s="4"/>
    </row>
    <row r="1028" spans="12:12" ht="20.25" customHeight="1" x14ac:dyDescent="0.25">
      <c r="L1028" s="4"/>
    </row>
    <row r="1029" spans="12:12" ht="20.25" customHeight="1" x14ac:dyDescent="0.25">
      <c r="L1029" s="4"/>
    </row>
    <row r="1030" spans="12:12" ht="20.25" customHeight="1" x14ac:dyDescent="0.25">
      <c r="L1030" s="4"/>
    </row>
    <row r="1031" spans="12:12" ht="20.25" customHeight="1" x14ac:dyDescent="0.25">
      <c r="L1031" s="4"/>
    </row>
    <row r="1032" spans="12:12" ht="20.25" customHeight="1" x14ac:dyDescent="0.25">
      <c r="L1032" s="4"/>
    </row>
    <row r="1033" spans="12:12" ht="20.25" customHeight="1" x14ac:dyDescent="0.25">
      <c r="L1033" s="4"/>
    </row>
    <row r="1034" spans="12:12" ht="20.25" customHeight="1" x14ac:dyDescent="0.25">
      <c r="L1034" s="4"/>
    </row>
    <row r="1035" spans="12:12" ht="20.25" customHeight="1" x14ac:dyDescent="0.25">
      <c r="L1035" s="4"/>
    </row>
    <row r="1036" spans="12:12" ht="20.25" customHeight="1" x14ac:dyDescent="0.25">
      <c r="L1036" s="4"/>
    </row>
    <row r="1037" spans="12:12" ht="20.25" customHeight="1" x14ac:dyDescent="0.25">
      <c r="L1037" s="4"/>
    </row>
    <row r="1038" spans="12:12" ht="20.25" customHeight="1" x14ac:dyDescent="0.25">
      <c r="L1038" s="4"/>
    </row>
    <row r="1039" spans="12:12" ht="20.25" customHeight="1" x14ac:dyDescent="0.25">
      <c r="L1039" s="4"/>
    </row>
    <row r="1040" spans="12:12" ht="20.25" customHeight="1" x14ac:dyDescent="0.25">
      <c r="L1040" s="4"/>
    </row>
    <row r="1041" spans="12:12" ht="20.25" customHeight="1" x14ac:dyDescent="0.25">
      <c r="L1041" s="4"/>
    </row>
    <row r="1042" spans="12:12" ht="20.25" customHeight="1" x14ac:dyDescent="0.25">
      <c r="L1042" s="4"/>
    </row>
    <row r="1043" spans="12:12" ht="20.25" customHeight="1" x14ac:dyDescent="0.25">
      <c r="L1043" s="4"/>
    </row>
    <row r="1044" spans="12:12" ht="20.25" customHeight="1" x14ac:dyDescent="0.25">
      <c r="L1044" s="4"/>
    </row>
    <row r="1045" spans="12:12" ht="20.25" customHeight="1" x14ac:dyDescent="0.25">
      <c r="L1045" s="4"/>
    </row>
    <row r="1046" spans="12:12" ht="20.25" customHeight="1" x14ac:dyDescent="0.25">
      <c r="L1046" s="4"/>
    </row>
    <row r="1047" spans="12:12" ht="20.25" customHeight="1" x14ac:dyDescent="0.25">
      <c r="L1047" s="4"/>
    </row>
    <row r="1048" spans="12:12" ht="20.25" customHeight="1" x14ac:dyDescent="0.25">
      <c r="L1048" s="4"/>
    </row>
    <row r="1049" spans="12:12" ht="20.25" customHeight="1" x14ac:dyDescent="0.25">
      <c r="L1049" s="4"/>
    </row>
    <row r="1050" spans="12:12" ht="20.25" customHeight="1" x14ac:dyDescent="0.25">
      <c r="L1050" s="4"/>
    </row>
    <row r="1051" spans="12:12" ht="20.25" customHeight="1" x14ac:dyDescent="0.25">
      <c r="L1051" s="4"/>
    </row>
    <row r="1052" spans="12:12" ht="20.25" customHeight="1" x14ac:dyDescent="0.25">
      <c r="L1052" s="4"/>
    </row>
    <row r="1053" spans="12:12" ht="20.25" customHeight="1" x14ac:dyDescent="0.25">
      <c r="L1053" s="4"/>
    </row>
    <row r="1054" spans="12:12" ht="20.25" customHeight="1" x14ac:dyDescent="0.25">
      <c r="L1054" s="4"/>
    </row>
    <row r="1055" spans="12:12" ht="20.25" customHeight="1" x14ac:dyDescent="0.25">
      <c r="L1055" s="4"/>
    </row>
    <row r="1056" spans="12:12" ht="20.25" customHeight="1" x14ac:dyDescent="0.25">
      <c r="L1056" s="4"/>
    </row>
    <row r="1057" spans="12:12" ht="20.25" customHeight="1" x14ac:dyDescent="0.25">
      <c r="L1057" s="4"/>
    </row>
    <row r="1058" spans="12:12" ht="20.25" customHeight="1" x14ac:dyDescent="0.25">
      <c r="L1058" s="4"/>
    </row>
    <row r="1059" spans="12:12" ht="20.25" customHeight="1" x14ac:dyDescent="0.25">
      <c r="L1059" s="4"/>
    </row>
    <row r="1060" spans="12:12" ht="20.25" customHeight="1" x14ac:dyDescent="0.25">
      <c r="L1060" s="4"/>
    </row>
    <row r="1061" spans="12:12" ht="20.25" customHeight="1" x14ac:dyDescent="0.25">
      <c r="L1061" s="4"/>
    </row>
    <row r="1062" spans="12:12" ht="20.25" customHeight="1" x14ac:dyDescent="0.25">
      <c r="L1062" s="4"/>
    </row>
    <row r="1063" spans="12:12" ht="20.25" customHeight="1" x14ac:dyDescent="0.25">
      <c r="L1063" s="4"/>
    </row>
    <row r="1064" spans="12:12" ht="20.25" customHeight="1" x14ac:dyDescent="0.25">
      <c r="L1064" s="4"/>
    </row>
    <row r="1065" spans="12:12" ht="20.25" customHeight="1" x14ac:dyDescent="0.25">
      <c r="L1065" s="4"/>
    </row>
    <row r="1066" spans="12:12" ht="20.25" customHeight="1" x14ac:dyDescent="0.25">
      <c r="L1066" s="4"/>
    </row>
    <row r="1067" spans="12:12" ht="20.25" customHeight="1" x14ac:dyDescent="0.25">
      <c r="L1067" s="4"/>
    </row>
    <row r="1068" spans="12:12" ht="20.25" customHeight="1" x14ac:dyDescent="0.25">
      <c r="L1068" s="4"/>
    </row>
    <row r="1069" spans="12:12" ht="20.25" customHeight="1" x14ac:dyDescent="0.25">
      <c r="L1069" s="4"/>
    </row>
    <row r="1070" spans="12:12" ht="20.25" customHeight="1" x14ac:dyDescent="0.25">
      <c r="L1070" s="4"/>
    </row>
    <row r="1071" spans="12:12" ht="20.25" customHeight="1" x14ac:dyDescent="0.25">
      <c r="L1071" s="4"/>
    </row>
    <row r="1072" spans="12:12" ht="20.25" customHeight="1" x14ac:dyDescent="0.25">
      <c r="L1072" s="4"/>
    </row>
    <row r="1073" spans="12:12" ht="20.25" customHeight="1" x14ac:dyDescent="0.25">
      <c r="L1073" s="4"/>
    </row>
    <row r="1074" spans="12:12" ht="20.25" customHeight="1" x14ac:dyDescent="0.25">
      <c r="L1074" s="4"/>
    </row>
    <row r="1075" spans="12:12" ht="20.25" customHeight="1" x14ac:dyDescent="0.25">
      <c r="L1075" s="4"/>
    </row>
    <row r="1076" spans="12:12" ht="20.25" customHeight="1" x14ac:dyDescent="0.25">
      <c r="L1076" s="4"/>
    </row>
    <row r="1077" spans="12:12" ht="20.25" customHeight="1" x14ac:dyDescent="0.25">
      <c r="L1077" s="4"/>
    </row>
    <row r="1078" spans="12:12" ht="20.25" customHeight="1" x14ac:dyDescent="0.25">
      <c r="L1078" s="4"/>
    </row>
    <row r="1079" spans="12:12" ht="20.25" customHeight="1" x14ac:dyDescent="0.25">
      <c r="L1079" s="4"/>
    </row>
    <row r="1080" spans="12:12" ht="20.25" customHeight="1" x14ac:dyDescent="0.25">
      <c r="L1080" s="4"/>
    </row>
    <row r="1081" spans="12:12" ht="20.25" customHeight="1" x14ac:dyDescent="0.25">
      <c r="L1081" s="4"/>
    </row>
    <row r="1082" spans="12:12" ht="20.25" customHeight="1" x14ac:dyDescent="0.25">
      <c r="L1082" s="4"/>
    </row>
    <row r="1083" spans="12:12" ht="20.25" customHeight="1" x14ac:dyDescent="0.25">
      <c r="L1083" s="4"/>
    </row>
    <row r="1084" spans="12:12" ht="20.25" customHeight="1" x14ac:dyDescent="0.25">
      <c r="L1084" s="4"/>
    </row>
    <row r="1085" spans="12:12" ht="20.25" customHeight="1" x14ac:dyDescent="0.25">
      <c r="L1085" s="4"/>
    </row>
    <row r="1086" spans="12:12" ht="20.25" customHeight="1" x14ac:dyDescent="0.25">
      <c r="L1086" s="4"/>
    </row>
    <row r="1087" spans="12:12" ht="20.25" customHeight="1" x14ac:dyDescent="0.25">
      <c r="L1087" s="4"/>
    </row>
    <row r="1088" spans="12:12" ht="20.25" customHeight="1" x14ac:dyDescent="0.25">
      <c r="L1088" s="4"/>
    </row>
    <row r="1089" spans="12:12" ht="20.25" customHeight="1" x14ac:dyDescent="0.25">
      <c r="L1089" s="4"/>
    </row>
    <row r="1090" spans="12:12" ht="20.25" customHeight="1" x14ac:dyDescent="0.25">
      <c r="L1090" s="4"/>
    </row>
    <row r="1091" spans="12:12" ht="20.25" customHeight="1" x14ac:dyDescent="0.25">
      <c r="L1091" s="4"/>
    </row>
    <row r="1092" spans="12:12" ht="20.25" customHeight="1" x14ac:dyDescent="0.25">
      <c r="L1092" s="4"/>
    </row>
    <row r="1093" spans="12:12" ht="20.25" customHeight="1" x14ac:dyDescent="0.25">
      <c r="L1093" s="4"/>
    </row>
    <row r="1094" spans="12:12" ht="20.25" customHeight="1" x14ac:dyDescent="0.25">
      <c r="L1094" s="4"/>
    </row>
    <row r="1095" spans="12:12" ht="20.25" customHeight="1" x14ac:dyDescent="0.25">
      <c r="L1095" s="4"/>
    </row>
    <row r="1096" spans="12:12" ht="20.25" customHeight="1" x14ac:dyDescent="0.25">
      <c r="L1096" s="4"/>
    </row>
    <row r="1097" spans="12:12" ht="20.25" customHeight="1" x14ac:dyDescent="0.25">
      <c r="L1097" s="4"/>
    </row>
    <row r="1098" spans="12:12" ht="20.25" customHeight="1" x14ac:dyDescent="0.25">
      <c r="L1098" s="4"/>
    </row>
    <row r="1099" spans="12:12" ht="20.25" customHeight="1" x14ac:dyDescent="0.25">
      <c r="L1099" s="4"/>
    </row>
    <row r="1100" spans="12:12" ht="20.25" customHeight="1" x14ac:dyDescent="0.25">
      <c r="L1100" s="4"/>
    </row>
    <row r="1101" spans="12:12" ht="20.25" customHeight="1" x14ac:dyDescent="0.25">
      <c r="L1101" s="4"/>
    </row>
    <row r="1102" spans="12:12" ht="20.25" customHeight="1" x14ac:dyDescent="0.25">
      <c r="L1102" s="4"/>
    </row>
    <row r="1103" spans="12:12" ht="20.25" customHeight="1" x14ac:dyDescent="0.25">
      <c r="L1103" s="4"/>
    </row>
    <row r="1104" spans="12:12" ht="20.25" customHeight="1" x14ac:dyDescent="0.25">
      <c r="L1104" s="4"/>
    </row>
    <row r="1105" spans="12:12" ht="20.25" customHeight="1" x14ac:dyDescent="0.25">
      <c r="L1105" s="4"/>
    </row>
    <row r="1106" spans="12:12" ht="20.25" customHeight="1" x14ac:dyDescent="0.25">
      <c r="L1106" s="4"/>
    </row>
    <row r="1107" spans="12:12" ht="20.25" customHeight="1" x14ac:dyDescent="0.25">
      <c r="L1107" s="4"/>
    </row>
    <row r="1108" spans="12:12" ht="20.25" customHeight="1" x14ac:dyDescent="0.25">
      <c r="L1108" s="4"/>
    </row>
    <row r="1109" spans="12:12" ht="20.25" customHeight="1" x14ac:dyDescent="0.25">
      <c r="L1109" s="4"/>
    </row>
    <row r="1110" spans="12:12" ht="20.25" customHeight="1" x14ac:dyDescent="0.25">
      <c r="L1110" s="4"/>
    </row>
    <row r="1111" spans="12:12" ht="20.25" customHeight="1" x14ac:dyDescent="0.25">
      <c r="L1111" s="4"/>
    </row>
    <row r="1112" spans="12:12" ht="20.25" customHeight="1" x14ac:dyDescent="0.25">
      <c r="L1112" s="4"/>
    </row>
    <row r="1113" spans="12:12" ht="20.25" customHeight="1" x14ac:dyDescent="0.25">
      <c r="L1113" s="4"/>
    </row>
    <row r="1114" spans="12:12" ht="20.25" customHeight="1" x14ac:dyDescent="0.25">
      <c r="L1114" s="4"/>
    </row>
    <row r="1115" spans="12:12" ht="20.25" customHeight="1" x14ac:dyDescent="0.25">
      <c r="L1115" s="4"/>
    </row>
    <row r="1116" spans="12:12" ht="20.25" customHeight="1" x14ac:dyDescent="0.25">
      <c r="L1116" s="4"/>
    </row>
    <row r="1117" spans="12:12" ht="20.25" customHeight="1" x14ac:dyDescent="0.25">
      <c r="L1117" s="4"/>
    </row>
    <row r="1118" spans="12:12" ht="20.25" customHeight="1" x14ac:dyDescent="0.25">
      <c r="L1118" s="4"/>
    </row>
    <row r="1119" spans="12:12" ht="20.25" customHeight="1" x14ac:dyDescent="0.25">
      <c r="L1119" s="4"/>
    </row>
    <row r="1120" spans="12:12" ht="20.25" customHeight="1" x14ac:dyDescent="0.25">
      <c r="L1120" s="4"/>
    </row>
    <row r="1121" spans="12:12" ht="20.25" customHeight="1" x14ac:dyDescent="0.25">
      <c r="L1121" s="4"/>
    </row>
    <row r="1122" spans="12:12" ht="20.25" customHeight="1" x14ac:dyDescent="0.25">
      <c r="L1122" s="4"/>
    </row>
    <row r="1123" spans="12:12" ht="20.25" customHeight="1" x14ac:dyDescent="0.25">
      <c r="L1123" s="4"/>
    </row>
    <row r="1124" spans="12:12" ht="20.25" customHeight="1" x14ac:dyDescent="0.25">
      <c r="L1124" s="4"/>
    </row>
    <row r="1125" spans="12:12" ht="20.25" customHeight="1" x14ac:dyDescent="0.25">
      <c r="L1125" s="4"/>
    </row>
    <row r="1126" spans="12:12" ht="20.25" customHeight="1" x14ac:dyDescent="0.25">
      <c r="L1126" s="4"/>
    </row>
    <row r="1127" spans="12:12" ht="20.25" customHeight="1" x14ac:dyDescent="0.25">
      <c r="L1127" s="4"/>
    </row>
    <row r="1128" spans="12:12" ht="20.25" customHeight="1" x14ac:dyDescent="0.25">
      <c r="L1128" s="4"/>
    </row>
    <row r="1129" spans="12:12" ht="20.25" customHeight="1" x14ac:dyDescent="0.25">
      <c r="L1129" s="4"/>
    </row>
    <row r="1130" spans="12:12" ht="20.25" customHeight="1" x14ac:dyDescent="0.25">
      <c r="L1130" s="4"/>
    </row>
    <row r="1131" spans="12:12" ht="20.25" customHeight="1" x14ac:dyDescent="0.25">
      <c r="L1131" s="4"/>
    </row>
    <row r="1132" spans="12:12" ht="20.25" customHeight="1" x14ac:dyDescent="0.25">
      <c r="L1132" s="4"/>
    </row>
    <row r="1133" spans="12:12" ht="20.25" customHeight="1" x14ac:dyDescent="0.25">
      <c r="L1133" s="4"/>
    </row>
    <row r="1134" spans="12:12" ht="20.25" customHeight="1" x14ac:dyDescent="0.25">
      <c r="L1134" s="4"/>
    </row>
    <row r="1135" spans="12:12" ht="20.25" customHeight="1" x14ac:dyDescent="0.25">
      <c r="L1135" s="4"/>
    </row>
    <row r="1136" spans="12:12" ht="20.25" customHeight="1" x14ac:dyDescent="0.25">
      <c r="L1136" s="4"/>
    </row>
    <row r="1137" spans="12:12" ht="20.25" customHeight="1" x14ac:dyDescent="0.25">
      <c r="L1137" s="4"/>
    </row>
    <row r="1138" spans="12:12" ht="20.25" customHeight="1" x14ac:dyDescent="0.25">
      <c r="L1138" s="4"/>
    </row>
    <row r="1139" spans="12:12" ht="20.25" customHeight="1" x14ac:dyDescent="0.25">
      <c r="L1139" s="4"/>
    </row>
    <row r="1140" spans="12:12" ht="20.25" customHeight="1" x14ac:dyDescent="0.25">
      <c r="L1140" s="4"/>
    </row>
    <row r="1141" spans="12:12" ht="20.25" customHeight="1" x14ac:dyDescent="0.25">
      <c r="L1141" s="4"/>
    </row>
    <row r="1142" spans="12:12" ht="20.25" customHeight="1" x14ac:dyDescent="0.25">
      <c r="L1142" s="4"/>
    </row>
    <row r="1143" spans="12:12" ht="20.25" customHeight="1" x14ac:dyDescent="0.25">
      <c r="L1143" s="4"/>
    </row>
    <row r="1144" spans="12:12" ht="20.25" customHeight="1" x14ac:dyDescent="0.25">
      <c r="L1144" s="4"/>
    </row>
    <row r="1145" spans="12:12" ht="20.25" customHeight="1" x14ac:dyDescent="0.25">
      <c r="L1145" s="4"/>
    </row>
    <row r="1146" spans="12:12" ht="20.25" customHeight="1" x14ac:dyDescent="0.25">
      <c r="L1146" s="4"/>
    </row>
    <row r="1147" spans="12:12" ht="20.25" customHeight="1" x14ac:dyDescent="0.25">
      <c r="L1147" s="4"/>
    </row>
    <row r="1148" spans="12:12" ht="20.25" customHeight="1" x14ac:dyDescent="0.25">
      <c r="L1148" s="4"/>
    </row>
    <row r="1149" spans="12:12" ht="20.25" customHeight="1" x14ac:dyDescent="0.25">
      <c r="L1149" s="4"/>
    </row>
    <row r="1150" spans="12:12" ht="20.25" customHeight="1" x14ac:dyDescent="0.25">
      <c r="L1150" s="4"/>
    </row>
    <row r="1151" spans="12:12" ht="20.25" customHeight="1" x14ac:dyDescent="0.25">
      <c r="L1151" s="4"/>
    </row>
    <row r="1152" spans="12:12" ht="20.25" customHeight="1" x14ac:dyDescent="0.25">
      <c r="L1152" s="4"/>
    </row>
    <row r="1153" spans="12:12" ht="20.25" customHeight="1" x14ac:dyDescent="0.25">
      <c r="L1153" s="4"/>
    </row>
    <row r="1154" spans="12:12" ht="20.25" customHeight="1" x14ac:dyDescent="0.25">
      <c r="L1154" s="4"/>
    </row>
    <row r="1155" spans="12:12" ht="20.25" customHeight="1" x14ac:dyDescent="0.25">
      <c r="L1155" s="4"/>
    </row>
    <row r="1156" spans="12:12" ht="20.25" customHeight="1" x14ac:dyDescent="0.25">
      <c r="L1156" s="4"/>
    </row>
    <row r="1157" spans="12:12" ht="20.25" customHeight="1" x14ac:dyDescent="0.25">
      <c r="L1157" s="4"/>
    </row>
    <row r="1158" spans="12:12" ht="20.25" customHeight="1" x14ac:dyDescent="0.25">
      <c r="L1158" s="4"/>
    </row>
    <row r="1159" spans="12:12" ht="20.25" customHeight="1" x14ac:dyDescent="0.25">
      <c r="L1159" s="4"/>
    </row>
    <row r="1160" spans="12:12" ht="20.25" customHeight="1" x14ac:dyDescent="0.25">
      <c r="L1160" s="4"/>
    </row>
    <row r="1161" spans="12:12" ht="20.25" customHeight="1" x14ac:dyDescent="0.25">
      <c r="L1161" s="4"/>
    </row>
    <row r="1162" spans="12:12" ht="20.25" customHeight="1" x14ac:dyDescent="0.25">
      <c r="L1162" s="4"/>
    </row>
    <row r="1163" spans="12:12" ht="20.25" customHeight="1" x14ac:dyDescent="0.25">
      <c r="L1163" s="4"/>
    </row>
    <row r="1164" spans="12:12" ht="20.25" customHeight="1" x14ac:dyDescent="0.25">
      <c r="L1164" s="4"/>
    </row>
    <row r="1165" spans="12:12" ht="20.25" customHeight="1" x14ac:dyDescent="0.25">
      <c r="L1165" s="4"/>
    </row>
    <row r="1166" spans="12:12" ht="20.25" customHeight="1" x14ac:dyDescent="0.25">
      <c r="L1166" s="4"/>
    </row>
    <row r="1167" spans="12:12" ht="20.25" customHeight="1" x14ac:dyDescent="0.25">
      <c r="L1167" s="4"/>
    </row>
    <row r="1168" spans="12:12" ht="20.25" customHeight="1" x14ac:dyDescent="0.25">
      <c r="L1168" s="4"/>
    </row>
    <row r="1169" spans="12:12" ht="20.25" customHeight="1" x14ac:dyDescent="0.25">
      <c r="L1169" s="4"/>
    </row>
    <row r="1170" spans="12:12" ht="20.25" customHeight="1" x14ac:dyDescent="0.25">
      <c r="L1170" s="4"/>
    </row>
    <row r="1171" spans="12:12" ht="20.25" customHeight="1" x14ac:dyDescent="0.25">
      <c r="L1171" s="4"/>
    </row>
    <row r="1172" spans="12:12" ht="20.25" customHeight="1" x14ac:dyDescent="0.25">
      <c r="L1172" s="4"/>
    </row>
    <row r="1173" spans="12:12" ht="20.25" customHeight="1" x14ac:dyDescent="0.25">
      <c r="L1173" s="4"/>
    </row>
    <row r="1174" spans="12:12" ht="20.25" customHeight="1" x14ac:dyDescent="0.25">
      <c r="L1174" s="4"/>
    </row>
    <row r="1175" spans="12:12" ht="20.25" customHeight="1" x14ac:dyDescent="0.25">
      <c r="L1175" s="4"/>
    </row>
    <row r="1176" spans="12:12" ht="20.25" customHeight="1" x14ac:dyDescent="0.25">
      <c r="L1176" s="4"/>
    </row>
    <row r="1177" spans="12:12" ht="20.25" customHeight="1" x14ac:dyDescent="0.25">
      <c r="L1177" s="4"/>
    </row>
    <row r="1178" spans="12:12" ht="20.25" customHeight="1" x14ac:dyDescent="0.25">
      <c r="L1178" s="4"/>
    </row>
    <row r="1179" spans="12:12" ht="20.25" customHeight="1" x14ac:dyDescent="0.25">
      <c r="L1179" s="4"/>
    </row>
    <row r="1180" spans="12:12" ht="20.25" customHeight="1" x14ac:dyDescent="0.25">
      <c r="L1180" s="4"/>
    </row>
    <row r="1181" spans="12:12" ht="20.25" customHeight="1" x14ac:dyDescent="0.25">
      <c r="L1181" s="4"/>
    </row>
    <row r="1182" spans="12:12" ht="20.25" customHeight="1" x14ac:dyDescent="0.25">
      <c r="L1182" s="4"/>
    </row>
    <row r="1183" spans="12:12" ht="20.25" customHeight="1" x14ac:dyDescent="0.25">
      <c r="L1183" s="4"/>
    </row>
    <row r="1184" spans="12:12" ht="20.25" customHeight="1" x14ac:dyDescent="0.25">
      <c r="L1184" s="4"/>
    </row>
    <row r="1185" spans="12:12" ht="20.25" customHeight="1" x14ac:dyDescent="0.25">
      <c r="L1185" s="4"/>
    </row>
    <row r="1186" spans="12:12" ht="20.25" customHeight="1" x14ac:dyDescent="0.25">
      <c r="L1186" s="4"/>
    </row>
    <row r="1187" spans="12:12" ht="20.25" customHeight="1" x14ac:dyDescent="0.25">
      <c r="L1187" s="4"/>
    </row>
    <row r="1188" spans="12:12" ht="20.25" customHeight="1" x14ac:dyDescent="0.25">
      <c r="L1188" s="4"/>
    </row>
    <row r="1189" spans="12:12" ht="20.25" customHeight="1" x14ac:dyDescent="0.25">
      <c r="L1189" s="4"/>
    </row>
    <row r="1190" spans="12:12" ht="20.25" customHeight="1" x14ac:dyDescent="0.25">
      <c r="L1190" s="4"/>
    </row>
    <row r="1191" spans="12:12" ht="20.25" customHeight="1" x14ac:dyDescent="0.25">
      <c r="L1191" s="4"/>
    </row>
    <row r="1192" spans="12:12" ht="20.25" customHeight="1" x14ac:dyDescent="0.25">
      <c r="L1192" s="4"/>
    </row>
    <row r="1193" spans="12:12" ht="20.25" customHeight="1" x14ac:dyDescent="0.25">
      <c r="L1193" s="4"/>
    </row>
    <row r="1194" spans="12:12" ht="20.25" customHeight="1" x14ac:dyDescent="0.25">
      <c r="L1194" s="4"/>
    </row>
    <row r="1195" spans="12:12" ht="20.25" customHeight="1" x14ac:dyDescent="0.25">
      <c r="L1195" s="4"/>
    </row>
    <row r="1196" spans="12:12" ht="20.25" customHeight="1" x14ac:dyDescent="0.25">
      <c r="L1196" s="4"/>
    </row>
    <row r="1197" spans="12:12" ht="20.25" customHeight="1" x14ac:dyDescent="0.25">
      <c r="L1197" s="4"/>
    </row>
    <row r="1198" spans="12:12" ht="20.25" customHeight="1" x14ac:dyDescent="0.25">
      <c r="L1198" s="4"/>
    </row>
    <row r="1199" spans="12:12" ht="20.25" customHeight="1" x14ac:dyDescent="0.25">
      <c r="L1199" s="4"/>
    </row>
    <row r="1200" spans="12:12" ht="20.25" customHeight="1" x14ac:dyDescent="0.25">
      <c r="L1200" s="4"/>
    </row>
    <row r="1201" spans="12:12" ht="20.25" customHeight="1" x14ac:dyDescent="0.25">
      <c r="L1201" s="4"/>
    </row>
    <row r="1202" spans="12:12" ht="20.25" customHeight="1" x14ac:dyDescent="0.25">
      <c r="L1202" s="4"/>
    </row>
    <row r="1203" spans="12:12" ht="20.25" customHeight="1" x14ac:dyDescent="0.25">
      <c r="L1203" s="4"/>
    </row>
    <row r="1204" spans="12:12" ht="20.25" customHeight="1" x14ac:dyDescent="0.25">
      <c r="L1204" s="4"/>
    </row>
    <row r="1205" spans="12:12" ht="20.25" customHeight="1" x14ac:dyDescent="0.25">
      <c r="L1205" s="4"/>
    </row>
    <row r="1206" spans="12:12" ht="20.25" customHeight="1" x14ac:dyDescent="0.25">
      <c r="L1206" s="4"/>
    </row>
    <row r="1207" spans="12:12" ht="20.25" customHeight="1" x14ac:dyDescent="0.25">
      <c r="L1207" s="4"/>
    </row>
    <row r="1208" spans="12:12" ht="20.25" customHeight="1" x14ac:dyDescent="0.25">
      <c r="L1208" s="4"/>
    </row>
    <row r="1209" spans="12:12" ht="20.25" customHeight="1" x14ac:dyDescent="0.25">
      <c r="L1209" s="4"/>
    </row>
    <row r="1210" spans="12:12" ht="20.25" customHeight="1" x14ac:dyDescent="0.25">
      <c r="L1210" s="4"/>
    </row>
    <row r="1211" spans="12:12" ht="20.25" customHeight="1" x14ac:dyDescent="0.25">
      <c r="L1211" s="4"/>
    </row>
    <row r="1212" spans="12:12" ht="20.25" customHeight="1" x14ac:dyDescent="0.25">
      <c r="L1212" s="4"/>
    </row>
    <row r="1213" spans="12:12" ht="20.25" customHeight="1" x14ac:dyDescent="0.25">
      <c r="L1213" s="4"/>
    </row>
    <row r="1214" spans="12:12" ht="20.25" customHeight="1" x14ac:dyDescent="0.25">
      <c r="L1214" s="4"/>
    </row>
    <row r="1215" spans="12:12" ht="20.25" customHeight="1" x14ac:dyDescent="0.25">
      <c r="L1215" s="4"/>
    </row>
    <row r="1216" spans="12:12" ht="20.25" customHeight="1" x14ac:dyDescent="0.25">
      <c r="L1216" s="4"/>
    </row>
    <row r="1217" spans="12:12" ht="20.25" customHeight="1" x14ac:dyDescent="0.25">
      <c r="L1217" s="4"/>
    </row>
    <row r="1218" spans="12:12" ht="20.25" customHeight="1" x14ac:dyDescent="0.25">
      <c r="L1218" s="4"/>
    </row>
    <row r="1219" spans="12:12" ht="20.25" customHeight="1" x14ac:dyDescent="0.25">
      <c r="L1219" s="4"/>
    </row>
    <row r="1220" spans="12:12" ht="20.25" customHeight="1" x14ac:dyDescent="0.25">
      <c r="L1220" s="4"/>
    </row>
    <row r="1221" spans="12:12" ht="20.25" customHeight="1" x14ac:dyDescent="0.25">
      <c r="L1221" s="4"/>
    </row>
    <row r="1222" spans="12:12" ht="20.25" customHeight="1" x14ac:dyDescent="0.25">
      <c r="L1222" s="4"/>
    </row>
    <row r="1223" spans="12:12" ht="20.25" customHeight="1" x14ac:dyDescent="0.25">
      <c r="L1223" s="4"/>
    </row>
    <row r="1224" spans="12:12" ht="20.25" customHeight="1" x14ac:dyDescent="0.25">
      <c r="L1224" s="4"/>
    </row>
    <row r="1225" spans="12:12" ht="20.25" customHeight="1" x14ac:dyDescent="0.25">
      <c r="L1225" s="4"/>
    </row>
    <row r="1226" spans="12:12" ht="20.25" customHeight="1" x14ac:dyDescent="0.25">
      <c r="L1226" s="4"/>
    </row>
    <row r="1227" spans="12:12" ht="20.25" customHeight="1" x14ac:dyDescent="0.25">
      <c r="L1227" s="4"/>
    </row>
    <row r="1228" spans="12:12" ht="20.25" customHeight="1" x14ac:dyDescent="0.25">
      <c r="L1228" s="4"/>
    </row>
    <row r="1229" spans="12:12" ht="20.25" customHeight="1" x14ac:dyDescent="0.25">
      <c r="L1229" s="4"/>
    </row>
    <row r="1230" spans="12:12" ht="20.25" customHeight="1" x14ac:dyDescent="0.25">
      <c r="L1230" s="4"/>
    </row>
    <row r="1231" spans="12:12" ht="20.25" customHeight="1" x14ac:dyDescent="0.25">
      <c r="L1231" s="4"/>
    </row>
    <row r="1232" spans="12:12" ht="20.25" customHeight="1" x14ac:dyDescent="0.25">
      <c r="L1232" s="4"/>
    </row>
    <row r="1233" spans="12:12" ht="20.25" customHeight="1" x14ac:dyDescent="0.25">
      <c r="L1233" s="4"/>
    </row>
    <row r="1234" spans="12:12" ht="20.25" customHeight="1" x14ac:dyDescent="0.25">
      <c r="L1234" s="4"/>
    </row>
    <row r="1235" spans="12:12" ht="20.25" customHeight="1" x14ac:dyDescent="0.25">
      <c r="L1235" s="4"/>
    </row>
    <row r="1236" spans="12:12" ht="20.25" customHeight="1" x14ac:dyDescent="0.25">
      <c r="L1236" s="4"/>
    </row>
    <row r="1237" spans="12:12" ht="20.25" customHeight="1" x14ac:dyDescent="0.25">
      <c r="L1237" s="4"/>
    </row>
    <row r="1238" spans="12:12" ht="20.25" customHeight="1" x14ac:dyDescent="0.25">
      <c r="L1238" s="4"/>
    </row>
    <row r="1239" spans="12:12" ht="20.25" customHeight="1" x14ac:dyDescent="0.25">
      <c r="L1239" s="4"/>
    </row>
    <row r="1240" spans="12:12" ht="20.25" customHeight="1" x14ac:dyDescent="0.25">
      <c r="L1240" s="4"/>
    </row>
    <row r="1241" spans="12:12" ht="20.25" customHeight="1" x14ac:dyDescent="0.25">
      <c r="L1241" s="4"/>
    </row>
    <row r="1242" spans="12:12" ht="20.25" customHeight="1" x14ac:dyDescent="0.25">
      <c r="L1242" s="4"/>
    </row>
    <row r="1243" spans="12:12" ht="20.25" customHeight="1" x14ac:dyDescent="0.25">
      <c r="L1243" s="4"/>
    </row>
    <row r="1244" spans="12:12" ht="20.25" customHeight="1" x14ac:dyDescent="0.25">
      <c r="L1244" s="4"/>
    </row>
    <row r="1245" spans="12:12" ht="20.25" customHeight="1" x14ac:dyDescent="0.25">
      <c r="L1245" s="4"/>
    </row>
    <row r="1246" spans="12:12" ht="20.25" customHeight="1" x14ac:dyDescent="0.25">
      <c r="L1246" s="4"/>
    </row>
    <row r="1247" spans="12:12" ht="20.25" customHeight="1" x14ac:dyDescent="0.25">
      <c r="L1247" s="4"/>
    </row>
    <row r="1248" spans="12:12" ht="20.25" customHeight="1" x14ac:dyDescent="0.25">
      <c r="L1248" s="4"/>
    </row>
    <row r="1249" spans="12:12" ht="20.25" customHeight="1" x14ac:dyDescent="0.25">
      <c r="L1249" s="4"/>
    </row>
    <row r="1250" spans="12:12" ht="20.25" customHeight="1" x14ac:dyDescent="0.25">
      <c r="L1250" s="4"/>
    </row>
    <row r="1251" spans="12:12" ht="20.25" customHeight="1" x14ac:dyDescent="0.25">
      <c r="L1251" s="4"/>
    </row>
    <row r="1252" spans="12:12" ht="20.25" customHeight="1" x14ac:dyDescent="0.25">
      <c r="L1252" s="4"/>
    </row>
    <row r="1253" spans="12:12" ht="20.25" customHeight="1" x14ac:dyDescent="0.25">
      <c r="L1253" s="4"/>
    </row>
    <row r="1254" spans="12:12" ht="20.25" customHeight="1" x14ac:dyDescent="0.25">
      <c r="L1254" s="4"/>
    </row>
    <row r="1255" spans="12:12" ht="20.25" customHeight="1" x14ac:dyDescent="0.25">
      <c r="L1255" s="4"/>
    </row>
    <row r="1256" spans="12:12" ht="20.25" customHeight="1" x14ac:dyDescent="0.25">
      <c r="L1256" s="4"/>
    </row>
    <row r="1257" spans="12:12" ht="20.25" customHeight="1" x14ac:dyDescent="0.25">
      <c r="L1257" s="4"/>
    </row>
    <row r="1258" spans="12:12" ht="20.25" customHeight="1" x14ac:dyDescent="0.25">
      <c r="L1258" s="4"/>
    </row>
    <row r="1259" spans="12:12" ht="20.25" customHeight="1" x14ac:dyDescent="0.25">
      <c r="L1259" s="4"/>
    </row>
    <row r="1260" spans="12:12" ht="20.25" customHeight="1" x14ac:dyDescent="0.25">
      <c r="L1260" s="4"/>
    </row>
    <row r="1261" spans="12:12" ht="20.25" customHeight="1" x14ac:dyDescent="0.25">
      <c r="L1261" s="4"/>
    </row>
    <row r="1262" spans="12:12" ht="20.25" customHeight="1" x14ac:dyDescent="0.25">
      <c r="L1262" s="4"/>
    </row>
    <row r="1263" spans="12:12" ht="20.25" customHeight="1" x14ac:dyDescent="0.25">
      <c r="L1263" s="4"/>
    </row>
    <row r="1264" spans="12:12" ht="20.25" customHeight="1" x14ac:dyDescent="0.25">
      <c r="L1264" s="4"/>
    </row>
    <row r="1265" spans="12:12" ht="20.25" customHeight="1" x14ac:dyDescent="0.25">
      <c r="L1265" s="4"/>
    </row>
    <row r="1266" spans="12:12" ht="20.25" customHeight="1" x14ac:dyDescent="0.25">
      <c r="L1266" s="4"/>
    </row>
    <row r="1267" spans="12:12" ht="20.25" customHeight="1" x14ac:dyDescent="0.25">
      <c r="L1267" s="4"/>
    </row>
    <row r="1268" spans="12:12" ht="20.25" customHeight="1" x14ac:dyDescent="0.25">
      <c r="L1268" s="4"/>
    </row>
    <row r="1269" spans="12:12" ht="20.25" customHeight="1" x14ac:dyDescent="0.25">
      <c r="L1269" s="4"/>
    </row>
    <row r="1270" spans="12:12" ht="20.25" customHeight="1" x14ac:dyDescent="0.25">
      <c r="L1270" s="4"/>
    </row>
    <row r="1271" spans="12:12" ht="20.25" customHeight="1" x14ac:dyDescent="0.25">
      <c r="L1271" s="4"/>
    </row>
    <row r="1272" spans="12:12" ht="20.25" customHeight="1" x14ac:dyDescent="0.25">
      <c r="L1272" s="4"/>
    </row>
    <row r="1273" spans="12:12" ht="20.25" customHeight="1" x14ac:dyDescent="0.25">
      <c r="L1273" s="4"/>
    </row>
    <row r="1274" spans="12:12" ht="20.25" customHeight="1" x14ac:dyDescent="0.25">
      <c r="L1274" s="4"/>
    </row>
    <row r="1275" spans="12:12" ht="20.25" customHeight="1" x14ac:dyDescent="0.25">
      <c r="L1275" s="4"/>
    </row>
    <row r="1276" spans="12:12" ht="20.25" customHeight="1" x14ac:dyDescent="0.25">
      <c r="L1276" s="4"/>
    </row>
    <row r="1277" spans="12:12" ht="20.25" customHeight="1" x14ac:dyDescent="0.25">
      <c r="L1277" s="4"/>
    </row>
    <row r="1278" spans="12:12" ht="20.25" customHeight="1" x14ac:dyDescent="0.25">
      <c r="L1278" s="4"/>
    </row>
    <row r="1279" spans="12:12" ht="20.25" customHeight="1" x14ac:dyDescent="0.25">
      <c r="L1279" s="4"/>
    </row>
    <row r="1280" spans="12:12" ht="20.25" customHeight="1" x14ac:dyDescent="0.25">
      <c r="L1280" s="4"/>
    </row>
    <row r="1281" spans="12:12" ht="20.25" customHeight="1" x14ac:dyDescent="0.25">
      <c r="L1281" s="4"/>
    </row>
    <row r="1282" spans="12:12" ht="20.25" customHeight="1" x14ac:dyDescent="0.25">
      <c r="L1282" s="4"/>
    </row>
    <row r="1283" spans="12:12" ht="20.25" customHeight="1" x14ac:dyDescent="0.25">
      <c r="L1283" s="4"/>
    </row>
    <row r="1284" spans="12:12" ht="20.25" customHeight="1" x14ac:dyDescent="0.25">
      <c r="L1284" s="4"/>
    </row>
    <row r="1285" spans="12:12" ht="20.25" customHeight="1" x14ac:dyDescent="0.25">
      <c r="L1285" s="4"/>
    </row>
    <row r="1286" spans="12:12" ht="20.25" customHeight="1" x14ac:dyDescent="0.25">
      <c r="L1286" s="4"/>
    </row>
    <row r="1287" spans="12:12" ht="20.25" customHeight="1" x14ac:dyDescent="0.25">
      <c r="L1287" s="4"/>
    </row>
    <row r="1288" spans="12:12" ht="20.25" customHeight="1" x14ac:dyDescent="0.25">
      <c r="L1288" s="4"/>
    </row>
    <row r="1289" spans="12:12" ht="20.25" customHeight="1" x14ac:dyDescent="0.25">
      <c r="L1289" s="4"/>
    </row>
    <row r="1290" spans="12:12" ht="20.25" customHeight="1" x14ac:dyDescent="0.25">
      <c r="L1290" s="4"/>
    </row>
    <row r="1291" spans="12:12" ht="20.25" customHeight="1" x14ac:dyDescent="0.25">
      <c r="L1291" s="4"/>
    </row>
    <row r="1292" spans="12:12" ht="20.25" customHeight="1" x14ac:dyDescent="0.25">
      <c r="L1292" s="4"/>
    </row>
    <row r="1293" spans="12:12" ht="20.25" customHeight="1" x14ac:dyDescent="0.25">
      <c r="L1293" s="4"/>
    </row>
    <row r="1294" spans="12:12" ht="20.25" customHeight="1" x14ac:dyDescent="0.25">
      <c r="L1294" s="4"/>
    </row>
    <row r="1295" spans="12:12" ht="20.25" customHeight="1" x14ac:dyDescent="0.25">
      <c r="L1295" s="4"/>
    </row>
    <row r="1296" spans="12:12" ht="20.25" customHeight="1" x14ac:dyDescent="0.25">
      <c r="L1296" s="4"/>
    </row>
    <row r="1297" spans="12:12" ht="20.25" customHeight="1" x14ac:dyDescent="0.25">
      <c r="L1297" s="4"/>
    </row>
    <row r="1298" spans="12:12" ht="20.25" customHeight="1" x14ac:dyDescent="0.25">
      <c r="L1298" s="4"/>
    </row>
    <row r="1299" spans="12:12" ht="20.25" customHeight="1" x14ac:dyDescent="0.25">
      <c r="L1299" s="4"/>
    </row>
    <row r="1300" spans="12:12" ht="20.25" customHeight="1" x14ac:dyDescent="0.25">
      <c r="L1300" s="4"/>
    </row>
    <row r="1301" spans="12:12" ht="20.25" customHeight="1" x14ac:dyDescent="0.25">
      <c r="L1301" s="4"/>
    </row>
    <row r="1302" spans="12:12" ht="20.25" customHeight="1" x14ac:dyDescent="0.25">
      <c r="L1302" s="4"/>
    </row>
    <row r="1303" spans="12:12" ht="20.25" customHeight="1" x14ac:dyDescent="0.25">
      <c r="L1303" s="4"/>
    </row>
    <row r="1304" spans="12:12" ht="20.25" customHeight="1" x14ac:dyDescent="0.25">
      <c r="L1304" s="4"/>
    </row>
    <row r="1305" spans="12:12" ht="20.25" customHeight="1" x14ac:dyDescent="0.25">
      <c r="L1305" s="4"/>
    </row>
    <row r="1306" spans="12:12" ht="20.25" customHeight="1" x14ac:dyDescent="0.25">
      <c r="L1306" s="4"/>
    </row>
    <row r="1307" spans="12:12" ht="20.25" customHeight="1" x14ac:dyDescent="0.25">
      <c r="L1307" s="4"/>
    </row>
    <row r="1308" spans="12:12" ht="20.25" customHeight="1" x14ac:dyDescent="0.25">
      <c r="L1308" s="4"/>
    </row>
    <row r="1309" spans="12:12" ht="20.25" customHeight="1" x14ac:dyDescent="0.25">
      <c r="L1309" s="4"/>
    </row>
    <row r="1310" spans="12:12" ht="20.25" customHeight="1" x14ac:dyDescent="0.25">
      <c r="L1310" s="4"/>
    </row>
    <row r="1311" spans="12:12" ht="20.25" customHeight="1" x14ac:dyDescent="0.25">
      <c r="L1311" s="4"/>
    </row>
    <row r="1312" spans="12:12" ht="20.25" customHeight="1" x14ac:dyDescent="0.25">
      <c r="L1312" s="4"/>
    </row>
    <row r="1313" spans="12:12" ht="20.25" customHeight="1" x14ac:dyDescent="0.25">
      <c r="L1313" s="4"/>
    </row>
    <row r="1314" spans="12:12" ht="20.25" customHeight="1" x14ac:dyDescent="0.25">
      <c r="L1314" s="4"/>
    </row>
    <row r="1315" spans="12:12" ht="20.25" customHeight="1" x14ac:dyDescent="0.25">
      <c r="L1315" s="4"/>
    </row>
    <row r="1316" spans="12:12" ht="20.25" customHeight="1" x14ac:dyDescent="0.25">
      <c r="L1316" s="4"/>
    </row>
    <row r="1317" spans="12:12" ht="20.25" customHeight="1" x14ac:dyDescent="0.25">
      <c r="L1317" s="4"/>
    </row>
    <row r="1318" spans="12:12" ht="20.25" customHeight="1" x14ac:dyDescent="0.25">
      <c r="L1318" s="4"/>
    </row>
    <row r="1319" spans="12:12" ht="20.25" customHeight="1" x14ac:dyDescent="0.25">
      <c r="L1319" s="4"/>
    </row>
    <row r="1320" spans="12:12" ht="20.25" customHeight="1" x14ac:dyDescent="0.25">
      <c r="L1320" s="4"/>
    </row>
    <row r="1321" spans="12:12" ht="20.25" customHeight="1" x14ac:dyDescent="0.25">
      <c r="L1321" s="4"/>
    </row>
    <row r="1322" spans="12:12" ht="20.25" customHeight="1" x14ac:dyDescent="0.25">
      <c r="L1322" s="4"/>
    </row>
    <row r="1323" spans="12:12" ht="20.25" customHeight="1" x14ac:dyDescent="0.25">
      <c r="L1323" s="4"/>
    </row>
    <row r="1324" spans="12:12" ht="20.25" customHeight="1" x14ac:dyDescent="0.25">
      <c r="L1324" s="4"/>
    </row>
    <row r="1325" spans="12:12" ht="20.25" customHeight="1" x14ac:dyDescent="0.25">
      <c r="L1325" s="4"/>
    </row>
    <row r="1326" spans="12:12" ht="20.25" customHeight="1" x14ac:dyDescent="0.25">
      <c r="L1326" s="4"/>
    </row>
    <row r="1327" spans="12:12" ht="20.25" customHeight="1" x14ac:dyDescent="0.25">
      <c r="L1327" s="4"/>
    </row>
    <row r="1328" spans="12:12" ht="20.25" customHeight="1" x14ac:dyDescent="0.25">
      <c r="L1328" s="4"/>
    </row>
    <row r="1329" spans="12:12" ht="20.25" customHeight="1" x14ac:dyDescent="0.25">
      <c r="L1329" s="4"/>
    </row>
    <row r="1330" spans="12:12" ht="20.25" customHeight="1" x14ac:dyDescent="0.25">
      <c r="L1330" s="4"/>
    </row>
    <row r="1331" spans="12:12" ht="20.25" customHeight="1" x14ac:dyDescent="0.25">
      <c r="L1331" s="4"/>
    </row>
    <row r="1332" spans="12:12" ht="20.25" customHeight="1" x14ac:dyDescent="0.25">
      <c r="L1332" s="4"/>
    </row>
    <row r="1333" spans="12:12" ht="20.25" customHeight="1" x14ac:dyDescent="0.25">
      <c r="L1333" s="4"/>
    </row>
    <row r="1334" spans="12:12" ht="20.25" customHeight="1" x14ac:dyDescent="0.25">
      <c r="L1334" s="4"/>
    </row>
    <row r="1335" spans="12:12" ht="20.25" customHeight="1" x14ac:dyDescent="0.25">
      <c r="L1335" s="4"/>
    </row>
    <row r="1336" spans="12:12" ht="20.25" customHeight="1" x14ac:dyDescent="0.25">
      <c r="L1336" s="4"/>
    </row>
    <row r="1337" spans="12:12" ht="20.25" customHeight="1" x14ac:dyDescent="0.25">
      <c r="L1337" s="4"/>
    </row>
    <row r="1338" spans="12:12" ht="20.25" customHeight="1" x14ac:dyDescent="0.25">
      <c r="L1338" s="4"/>
    </row>
    <row r="1339" spans="12:12" ht="20.25" customHeight="1" x14ac:dyDescent="0.25">
      <c r="L1339" s="4"/>
    </row>
    <row r="1340" spans="12:12" ht="20.25" customHeight="1" x14ac:dyDescent="0.25">
      <c r="L1340" s="4"/>
    </row>
    <row r="1341" spans="12:12" ht="20.25" customHeight="1" x14ac:dyDescent="0.25">
      <c r="L1341" s="4"/>
    </row>
    <row r="1342" spans="12:12" ht="20.25" customHeight="1" x14ac:dyDescent="0.25">
      <c r="L1342" s="4"/>
    </row>
    <row r="1343" spans="12:12" ht="20.25" customHeight="1" x14ac:dyDescent="0.25">
      <c r="L1343" s="4"/>
    </row>
    <row r="1344" spans="12:12" ht="20.25" customHeight="1" x14ac:dyDescent="0.25">
      <c r="L1344" s="4"/>
    </row>
    <row r="1345" spans="12:12" ht="20.25" customHeight="1" x14ac:dyDescent="0.25">
      <c r="L1345" s="4"/>
    </row>
    <row r="1346" spans="12:12" ht="20.25" customHeight="1" x14ac:dyDescent="0.25">
      <c r="L1346" s="4"/>
    </row>
    <row r="1347" spans="12:12" ht="20.25" customHeight="1" x14ac:dyDescent="0.25">
      <c r="L1347" s="4"/>
    </row>
    <row r="1348" spans="12:12" ht="20.25" customHeight="1" x14ac:dyDescent="0.25">
      <c r="L1348" s="4"/>
    </row>
    <row r="1349" spans="12:12" ht="20.25" customHeight="1" x14ac:dyDescent="0.25">
      <c r="L1349" s="4"/>
    </row>
    <row r="1350" spans="12:12" ht="20.25" customHeight="1" x14ac:dyDescent="0.25">
      <c r="L1350" s="4"/>
    </row>
    <row r="1351" spans="12:12" ht="20.25" customHeight="1" x14ac:dyDescent="0.25">
      <c r="L1351" s="4"/>
    </row>
    <row r="1352" spans="12:12" ht="20.25" customHeight="1" x14ac:dyDescent="0.25">
      <c r="L1352" s="4"/>
    </row>
    <row r="1353" spans="12:12" ht="20.25" customHeight="1" x14ac:dyDescent="0.25">
      <c r="L1353" s="4"/>
    </row>
    <row r="1354" spans="12:12" ht="20.25" customHeight="1" x14ac:dyDescent="0.25">
      <c r="L1354" s="4"/>
    </row>
    <row r="1355" spans="12:12" ht="20.25" customHeight="1" x14ac:dyDescent="0.25">
      <c r="L1355" s="4"/>
    </row>
    <row r="1356" spans="12:12" ht="20.25" customHeight="1" x14ac:dyDescent="0.25">
      <c r="L1356" s="4"/>
    </row>
    <row r="1357" spans="12:12" ht="20.25" customHeight="1" x14ac:dyDescent="0.25">
      <c r="L1357" s="4"/>
    </row>
    <row r="1358" spans="12:12" ht="20.25" customHeight="1" x14ac:dyDescent="0.25">
      <c r="L1358" s="4"/>
    </row>
    <row r="1359" spans="12:12" ht="20.25" customHeight="1" x14ac:dyDescent="0.25">
      <c r="L1359" s="4"/>
    </row>
    <row r="1360" spans="12:12" ht="20.25" customHeight="1" x14ac:dyDescent="0.25">
      <c r="L1360" s="4"/>
    </row>
    <row r="1361" spans="12:12" ht="20.25" customHeight="1" x14ac:dyDescent="0.25">
      <c r="L1361" s="4"/>
    </row>
    <row r="1362" spans="12:12" ht="20.25" customHeight="1" x14ac:dyDescent="0.25">
      <c r="L1362" s="4"/>
    </row>
    <row r="1363" spans="12:12" ht="20.25" customHeight="1" x14ac:dyDescent="0.25">
      <c r="L1363" s="4"/>
    </row>
    <row r="1364" spans="12:12" ht="20.25" customHeight="1" x14ac:dyDescent="0.25">
      <c r="L1364" s="4"/>
    </row>
    <row r="1365" spans="12:12" ht="20.25" customHeight="1" x14ac:dyDescent="0.25">
      <c r="L1365" s="4"/>
    </row>
    <row r="1366" spans="12:12" ht="20.25" customHeight="1" x14ac:dyDescent="0.25">
      <c r="L1366" s="4"/>
    </row>
    <row r="1367" spans="12:12" ht="20.25" customHeight="1" x14ac:dyDescent="0.25">
      <c r="L1367" s="4"/>
    </row>
    <row r="1368" spans="12:12" ht="20.25" customHeight="1" x14ac:dyDescent="0.25">
      <c r="L1368" s="4"/>
    </row>
    <row r="1369" spans="12:12" ht="20.25" customHeight="1" x14ac:dyDescent="0.25">
      <c r="L1369" s="4"/>
    </row>
    <row r="1370" spans="12:12" ht="20.25" customHeight="1" x14ac:dyDescent="0.25">
      <c r="L1370" s="4"/>
    </row>
    <row r="1371" spans="12:12" ht="20.25" customHeight="1" x14ac:dyDescent="0.25">
      <c r="L1371" s="4"/>
    </row>
    <row r="1372" spans="12:12" ht="20.25" customHeight="1" x14ac:dyDescent="0.25">
      <c r="L1372" s="4"/>
    </row>
    <row r="1373" spans="12:12" ht="20.25" customHeight="1" x14ac:dyDescent="0.25">
      <c r="L1373" s="4"/>
    </row>
    <row r="1374" spans="12:12" ht="20.25" customHeight="1" x14ac:dyDescent="0.25">
      <c r="L1374" s="4"/>
    </row>
    <row r="1375" spans="12:12" ht="20.25" customHeight="1" x14ac:dyDescent="0.25">
      <c r="L1375" s="4"/>
    </row>
    <row r="1376" spans="12:12" ht="20.25" customHeight="1" x14ac:dyDescent="0.25">
      <c r="L1376" s="4"/>
    </row>
    <row r="1377" spans="12:12" ht="20.25" customHeight="1" x14ac:dyDescent="0.25">
      <c r="L1377" s="4"/>
    </row>
    <row r="1378" spans="12:12" ht="20.25" customHeight="1" x14ac:dyDescent="0.25">
      <c r="L1378" s="4"/>
    </row>
    <row r="1379" spans="12:12" ht="20.25" customHeight="1" x14ac:dyDescent="0.25">
      <c r="L1379" s="4"/>
    </row>
    <row r="1380" spans="12:12" ht="20.25" customHeight="1" x14ac:dyDescent="0.25">
      <c r="L1380" s="4"/>
    </row>
    <row r="1381" spans="12:12" ht="20.25" customHeight="1" x14ac:dyDescent="0.25">
      <c r="L1381" s="4"/>
    </row>
    <row r="1382" spans="12:12" ht="20.25" customHeight="1" x14ac:dyDescent="0.25">
      <c r="L1382" s="4"/>
    </row>
    <row r="1383" spans="12:12" ht="20.25" customHeight="1" x14ac:dyDescent="0.25">
      <c r="L1383" s="4"/>
    </row>
    <row r="1384" spans="12:12" ht="20.25" customHeight="1" x14ac:dyDescent="0.25">
      <c r="L1384" s="4"/>
    </row>
    <row r="1385" spans="12:12" ht="20.25" customHeight="1" x14ac:dyDescent="0.25">
      <c r="L1385" s="4"/>
    </row>
    <row r="1386" spans="12:12" ht="20.25" customHeight="1" x14ac:dyDescent="0.25">
      <c r="L1386" s="4"/>
    </row>
    <row r="1387" spans="12:12" ht="20.25" customHeight="1" x14ac:dyDescent="0.25">
      <c r="L1387" s="4"/>
    </row>
    <row r="1388" spans="12:12" ht="20.25" customHeight="1" x14ac:dyDescent="0.25">
      <c r="L1388" s="4"/>
    </row>
    <row r="1389" spans="12:12" ht="20.25" customHeight="1" x14ac:dyDescent="0.25">
      <c r="L1389" s="4"/>
    </row>
    <row r="1390" spans="12:12" ht="20.25" customHeight="1" x14ac:dyDescent="0.25">
      <c r="L1390" s="4"/>
    </row>
    <row r="1391" spans="12:12" ht="20.25" customHeight="1" x14ac:dyDescent="0.25">
      <c r="L1391" s="4"/>
    </row>
    <row r="1392" spans="12:12" ht="20.25" customHeight="1" x14ac:dyDescent="0.25">
      <c r="L1392" s="4"/>
    </row>
    <row r="1393" spans="12:12" ht="20.25" customHeight="1" x14ac:dyDescent="0.25">
      <c r="L1393" s="4"/>
    </row>
    <row r="1394" spans="12:12" ht="20.25" customHeight="1" x14ac:dyDescent="0.25">
      <c r="L1394" s="4"/>
    </row>
    <row r="1395" spans="12:12" ht="20.25" customHeight="1" x14ac:dyDescent="0.25">
      <c r="L1395" s="4"/>
    </row>
    <row r="1396" spans="12:12" ht="20.25" customHeight="1" x14ac:dyDescent="0.25">
      <c r="L1396" s="4"/>
    </row>
    <row r="1397" spans="12:12" ht="20.25" customHeight="1" x14ac:dyDescent="0.25">
      <c r="L1397" s="4"/>
    </row>
    <row r="1398" spans="12:12" ht="20.25" customHeight="1" x14ac:dyDescent="0.25">
      <c r="L1398" s="4"/>
    </row>
    <row r="1399" spans="12:12" ht="20.25" customHeight="1" x14ac:dyDescent="0.25">
      <c r="L1399" s="4"/>
    </row>
    <row r="1400" spans="12:12" ht="20.25" customHeight="1" x14ac:dyDescent="0.25">
      <c r="L1400" s="4"/>
    </row>
    <row r="1401" spans="12:12" ht="20.25" customHeight="1" x14ac:dyDescent="0.25">
      <c r="L1401" s="4"/>
    </row>
    <row r="1402" spans="12:12" ht="20.25" customHeight="1" x14ac:dyDescent="0.25">
      <c r="L1402" s="4"/>
    </row>
    <row r="1403" spans="12:12" ht="20.25" customHeight="1" x14ac:dyDescent="0.25">
      <c r="L1403" s="4"/>
    </row>
    <row r="1404" spans="12:12" ht="20.25" customHeight="1" x14ac:dyDescent="0.25">
      <c r="L1404" s="4"/>
    </row>
    <row r="1405" spans="12:12" ht="20.25" customHeight="1" x14ac:dyDescent="0.25">
      <c r="L1405" s="4"/>
    </row>
    <row r="1406" spans="12:12" ht="20.25" customHeight="1" x14ac:dyDescent="0.25">
      <c r="L1406" s="4"/>
    </row>
    <row r="1407" spans="12:12" ht="20.25" customHeight="1" x14ac:dyDescent="0.25">
      <c r="L1407" s="4"/>
    </row>
    <row r="1408" spans="12:12" ht="20.25" customHeight="1" x14ac:dyDescent="0.25">
      <c r="L1408" s="4"/>
    </row>
    <row r="1409" spans="12:12" ht="20.25" customHeight="1" x14ac:dyDescent="0.25">
      <c r="L1409" s="4"/>
    </row>
    <row r="1410" spans="12:12" ht="20.25" customHeight="1" x14ac:dyDescent="0.25">
      <c r="L1410" s="4"/>
    </row>
    <row r="1411" spans="12:12" ht="20.25" customHeight="1" x14ac:dyDescent="0.25">
      <c r="L1411" s="4"/>
    </row>
    <row r="1412" spans="12:12" ht="20.25" customHeight="1" x14ac:dyDescent="0.25">
      <c r="L1412" s="4"/>
    </row>
    <row r="1413" spans="12:12" ht="20.25" customHeight="1" x14ac:dyDescent="0.25">
      <c r="L1413" s="4"/>
    </row>
    <row r="1414" spans="12:12" ht="20.25" customHeight="1" x14ac:dyDescent="0.25">
      <c r="L1414" s="4"/>
    </row>
    <row r="1415" spans="12:12" ht="20.25" customHeight="1" x14ac:dyDescent="0.25">
      <c r="L1415" s="4"/>
    </row>
    <row r="1416" spans="12:12" ht="20.25" customHeight="1" x14ac:dyDescent="0.25">
      <c r="L1416" s="4"/>
    </row>
    <row r="1417" spans="12:12" ht="20.25" customHeight="1" x14ac:dyDescent="0.25">
      <c r="L1417" s="4"/>
    </row>
    <row r="1418" spans="12:12" ht="20.25" customHeight="1" x14ac:dyDescent="0.25">
      <c r="L1418" s="4"/>
    </row>
    <row r="1419" spans="12:12" ht="20.25" customHeight="1" x14ac:dyDescent="0.25">
      <c r="L1419" s="4"/>
    </row>
    <row r="1420" spans="12:12" ht="20.25" customHeight="1" x14ac:dyDescent="0.25">
      <c r="L1420" s="4"/>
    </row>
    <row r="1421" spans="12:12" ht="20.25" customHeight="1" x14ac:dyDescent="0.25">
      <c r="L1421" s="4"/>
    </row>
    <row r="1422" spans="12:12" ht="20.25" customHeight="1" x14ac:dyDescent="0.25">
      <c r="L1422" s="4"/>
    </row>
    <row r="1423" spans="12:12" ht="20.25" customHeight="1" x14ac:dyDescent="0.25">
      <c r="L1423" s="4"/>
    </row>
    <row r="1424" spans="12:12" ht="20.25" customHeight="1" x14ac:dyDescent="0.25">
      <c r="L1424" s="4"/>
    </row>
    <row r="1425" spans="12:12" ht="20.25" customHeight="1" x14ac:dyDescent="0.25">
      <c r="L1425" s="4"/>
    </row>
    <row r="1426" spans="12:12" ht="20.25" customHeight="1" x14ac:dyDescent="0.25">
      <c r="L1426" s="4"/>
    </row>
    <row r="1427" spans="12:12" ht="20.25" customHeight="1" x14ac:dyDescent="0.25">
      <c r="L1427" s="4"/>
    </row>
    <row r="1428" spans="12:12" ht="20.25" customHeight="1" x14ac:dyDescent="0.25">
      <c r="L1428" s="4"/>
    </row>
    <row r="1429" spans="12:12" ht="20.25" customHeight="1" x14ac:dyDescent="0.25">
      <c r="L1429" s="4"/>
    </row>
    <row r="1430" spans="12:12" ht="20.25" customHeight="1" x14ac:dyDescent="0.25">
      <c r="L1430" s="4"/>
    </row>
    <row r="1431" spans="12:12" ht="20.25" customHeight="1" x14ac:dyDescent="0.25">
      <c r="L1431" s="4"/>
    </row>
    <row r="1432" spans="12:12" ht="20.25" customHeight="1" x14ac:dyDescent="0.25">
      <c r="L1432" s="4"/>
    </row>
    <row r="1433" spans="12:12" ht="20.25" customHeight="1" x14ac:dyDescent="0.25">
      <c r="L1433" s="4"/>
    </row>
    <row r="1434" spans="12:12" ht="20.25" customHeight="1" x14ac:dyDescent="0.25">
      <c r="L1434" s="4"/>
    </row>
    <row r="1435" spans="12:12" ht="20.25" customHeight="1" x14ac:dyDescent="0.25">
      <c r="L1435" s="4"/>
    </row>
    <row r="1436" spans="12:12" ht="20.25" customHeight="1" x14ac:dyDescent="0.25">
      <c r="L1436" s="4"/>
    </row>
    <row r="1437" spans="12:12" ht="20.25" customHeight="1" x14ac:dyDescent="0.25">
      <c r="L1437" s="4"/>
    </row>
    <row r="1438" spans="12:12" ht="20.25" customHeight="1" x14ac:dyDescent="0.25">
      <c r="L1438" s="4"/>
    </row>
    <row r="1439" spans="12:12" ht="20.25" customHeight="1" x14ac:dyDescent="0.25">
      <c r="L1439" s="4"/>
    </row>
    <row r="1440" spans="12:12" ht="20.25" customHeight="1" x14ac:dyDescent="0.25">
      <c r="L1440" s="4"/>
    </row>
    <row r="1441" spans="12:12" ht="20.25" customHeight="1" x14ac:dyDescent="0.25">
      <c r="L1441" s="4"/>
    </row>
    <row r="1442" spans="12:12" ht="20.25" customHeight="1" x14ac:dyDescent="0.25">
      <c r="L1442" s="4"/>
    </row>
    <row r="1443" spans="12:12" ht="20.25" customHeight="1" x14ac:dyDescent="0.25">
      <c r="L1443" s="4"/>
    </row>
    <row r="1444" spans="12:12" ht="20.25" customHeight="1" x14ac:dyDescent="0.25">
      <c r="L1444" s="4"/>
    </row>
    <row r="1445" spans="12:12" ht="20.25" customHeight="1" x14ac:dyDescent="0.25">
      <c r="L1445" s="4"/>
    </row>
    <row r="1446" spans="12:12" ht="20.25" customHeight="1" x14ac:dyDescent="0.25">
      <c r="L1446" s="4"/>
    </row>
    <row r="1447" spans="12:12" ht="20.25" customHeight="1" x14ac:dyDescent="0.25">
      <c r="L1447" s="4"/>
    </row>
    <row r="1448" spans="12:12" ht="20.25" customHeight="1" x14ac:dyDescent="0.25">
      <c r="L1448" s="4"/>
    </row>
    <row r="1449" spans="12:12" ht="20.25" customHeight="1" x14ac:dyDescent="0.25">
      <c r="L1449" s="4"/>
    </row>
    <row r="1450" spans="12:12" ht="20.25" customHeight="1" x14ac:dyDescent="0.25">
      <c r="L1450" s="4"/>
    </row>
    <row r="1451" spans="12:12" ht="20.25" customHeight="1" x14ac:dyDescent="0.25">
      <c r="L1451" s="4"/>
    </row>
    <row r="1452" spans="12:12" ht="20.25" customHeight="1" x14ac:dyDescent="0.25">
      <c r="L1452" s="4"/>
    </row>
    <row r="1453" spans="12:12" ht="20.25" customHeight="1" x14ac:dyDescent="0.25">
      <c r="L1453" s="4"/>
    </row>
    <row r="1454" spans="12:12" ht="20.25" customHeight="1" x14ac:dyDescent="0.25">
      <c r="L1454" s="4"/>
    </row>
    <row r="1455" spans="12:12" ht="20.25" customHeight="1" x14ac:dyDescent="0.25">
      <c r="L1455" s="4"/>
    </row>
    <row r="1456" spans="12:12" ht="20.25" customHeight="1" x14ac:dyDescent="0.25">
      <c r="L1456" s="4"/>
    </row>
    <row r="1457" spans="12:12" ht="20.25" customHeight="1" x14ac:dyDescent="0.25">
      <c r="L1457" s="4"/>
    </row>
    <row r="1458" spans="12:12" ht="20.25" customHeight="1" x14ac:dyDescent="0.25">
      <c r="L1458" s="4"/>
    </row>
    <row r="1459" spans="12:12" ht="20.25" customHeight="1" x14ac:dyDescent="0.25">
      <c r="L1459" s="4"/>
    </row>
    <row r="1460" spans="12:12" ht="20.25" customHeight="1" x14ac:dyDescent="0.25">
      <c r="L1460" s="4"/>
    </row>
    <row r="1461" spans="12:12" ht="20.25" customHeight="1" x14ac:dyDescent="0.25">
      <c r="L1461" s="4"/>
    </row>
    <row r="1462" spans="12:12" ht="20.25" customHeight="1" x14ac:dyDescent="0.25">
      <c r="L1462" s="4"/>
    </row>
    <row r="1463" spans="12:12" ht="20.25" customHeight="1" x14ac:dyDescent="0.25">
      <c r="L1463" s="4"/>
    </row>
    <row r="1464" spans="12:12" ht="20.25" customHeight="1" x14ac:dyDescent="0.25">
      <c r="L1464" s="4"/>
    </row>
    <row r="1465" spans="12:12" ht="20.25" customHeight="1" x14ac:dyDescent="0.25">
      <c r="L1465" s="4"/>
    </row>
    <row r="1466" spans="12:12" ht="20.25" customHeight="1" x14ac:dyDescent="0.25">
      <c r="L1466" s="4"/>
    </row>
    <row r="1467" spans="12:12" ht="20.25" customHeight="1" x14ac:dyDescent="0.25">
      <c r="L1467" s="4"/>
    </row>
    <row r="1468" spans="12:12" ht="20.25" customHeight="1" x14ac:dyDescent="0.25">
      <c r="L1468" s="4"/>
    </row>
    <row r="1469" spans="12:12" ht="20.25" customHeight="1" x14ac:dyDescent="0.25">
      <c r="L1469" s="4"/>
    </row>
    <row r="1470" spans="12:12" ht="20.25" customHeight="1" x14ac:dyDescent="0.25">
      <c r="L1470" s="4"/>
    </row>
    <row r="1471" spans="12:12" ht="20.25" customHeight="1" x14ac:dyDescent="0.25">
      <c r="L1471" s="4"/>
    </row>
    <row r="1472" spans="12:12" ht="20.25" customHeight="1" x14ac:dyDescent="0.25">
      <c r="L1472" s="4"/>
    </row>
    <row r="1473" spans="12:12" ht="20.25" customHeight="1" x14ac:dyDescent="0.25">
      <c r="L1473" s="4"/>
    </row>
    <row r="1474" spans="12:12" ht="20.25" customHeight="1" x14ac:dyDescent="0.25">
      <c r="L1474" s="4"/>
    </row>
    <row r="1475" spans="12:12" ht="20.25" customHeight="1" x14ac:dyDescent="0.25">
      <c r="L1475" s="4"/>
    </row>
    <row r="1476" spans="12:12" ht="20.25" customHeight="1" x14ac:dyDescent="0.25">
      <c r="L1476" s="4"/>
    </row>
    <row r="1477" spans="12:12" ht="20.25" customHeight="1" x14ac:dyDescent="0.25">
      <c r="L1477" s="4"/>
    </row>
    <row r="1478" spans="12:12" ht="20.25" customHeight="1" x14ac:dyDescent="0.25">
      <c r="L1478" s="4"/>
    </row>
    <row r="1479" spans="12:12" ht="20.25" customHeight="1" x14ac:dyDescent="0.25">
      <c r="L1479" s="4"/>
    </row>
    <row r="1480" spans="12:12" ht="20.25" customHeight="1" x14ac:dyDescent="0.25">
      <c r="L1480" s="4"/>
    </row>
    <row r="1481" spans="12:12" ht="20.25" customHeight="1" x14ac:dyDescent="0.25">
      <c r="L1481" s="4"/>
    </row>
    <row r="1482" spans="12:12" ht="20.25" customHeight="1" x14ac:dyDescent="0.25">
      <c r="L1482" s="4"/>
    </row>
    <row r="1483" spans="12:12" ht="20.25" customHeight="1" x14ac:dyDescent="0.25">
      <c r="L1483" s="4"/>
    </row>
    <row r="1484" spans="12:12" ht="20.25" customHeight="1" x14ac:dyDescent="0.25">
      <c r="L1484" s="4"/>
    </row>
    <row r="1485" spans="12:12" ht="20.25" customHeight="1" x14ac:dyDescent="0.25">
      <c r="L1485" s="4"/>
    </row>
    <row r="1486" spans="12:12" ht="20.25" customHeight="1" x14ac:dyDescent="0.25">
      <c r="L1486" s="4"/>
    </row>
    <row r="1487" spans="12:12" ht="20.25" customHeight="1" x14ac:dyDescent="0.25">
      <c r="L1487" s="4"/>
    </row>
    <row r="1488" spans="12:12" ht="20.25" customHeight="1" x14ac:dyDescent="0.25">
      <c r="L1488" s="4"/>
    </row>
    <row r="1489" spans="12:12" ht="20.25" customHeight="1" x14ac:dyDescent="0.25">
      <c r="L1489" s="4"/>
    </row>
    <row r="1490" spans="12:12" ht="20.25" customHeight="1" x14ac:dyDescent="0.25">
      <c r="L1490" s="4"/>
    </row>
    <row r="1491" spans="12:12" ht="20.25" customHeight="1" x14ac:dyDescent="0.25">
      <c r="L1491" s="4"/>
    </row>
    <row r="1492" spans="12:12" ht="20.25" customHeight="1" x14ac:dyDescent="0.25">
      <c r="L1492" s="4"/>
    </row>
    <row r="1493" spans="12:12" ht="20.25" customHeight="1" x14ac:dyDescent="0.25">
      <c r="L1493" s="4"/>
    </row>
    <row r="1494" spans="12:12" ht="20.25" customHeight="1" x14ac:dyDescent="0.25">
      <c r="L1494" s="4"/>
    </row>
    <row r="1495" spans="12:12" ht="20.25" customHeight="1" x14ac:dyDescent="0.25">
      <c r="L1495" s="4"/>
    </row>
    <row r="1496" spans="12:12" ht="20.25" customHeight="1" x14ac:dyDescent="0.25">
      <c r="L1496" s="4"/>
    </row>
    <row r="1497" spans="12:12" ht="20.25" customHeight="1" x14ac:dyDescent="0.25">
      <c r="L1497" s="4"/>
    </row>
    <row r="1498" spans="12:12" ht="20.25" customHeight="1" x14ac:dyDescent="0.25">
      <c r="L1498" s="4"/>
    </row>
    <row r="1499" spans="12:12" ht="20.25" customHeight="1" x14ac:dyDescent="0.25">
      <c r="L1499" s="4"/>
    </row>
    <row r="1500" spans="12:12" ht="20.25" customHeight="1" x14ac:dyDescent="0.25">
      <c r="L1500" s="4"/>
    </row>
    <row r="1501" spans="12:12" ht="20.25" customHeight="1" x14ac:dyDescent="0.25">
      <c r="L1501" s="4"/>
    </row>
    <row r="1502" spans="12:12" ht="20.25" customHeight="1" x14ac:dyDescent="0.25">
      <c r="L1502" s="4"/>
    </row>
    <row r="1503" spans="12:12" ht="20.25" customHeight="1" x14ac:dyDescent="0.25">
      <c r="L1503" s="4"/>
    </row>
    <row r="1504" spans="12:12" ht="20.25" customHeight="1" x14ac:dyDescent="0.25">
      <c r="L1504" s="4"/>
    </row>
    <row r="1505" spans="12:12" ht="20.25" customHeight="1" x14ac:dyDescent="0.25">
      <c r="L1505" s="4"/>
    </row>
    <row r="1506" spans="12:12" ht="20.25" customHeight="1" x14ac:dyDescent="0.25">
      <c r="L1506" s="4"/>
    </row>
    <row r="1507" spans="12:12" ht="20.25" customHeight="1" x14ac:dyDescent="0.25">
      <c r="L1507" s="4"/>
    </row>
    <row r="1508" spans="12:12" ht="20.25" customHeight="1" x14ac:dyDescent="0.25">
      <c r="L1508" s="4"/>
    </row>
    <row r="1509" spans="12:12" ht="20.25" customHeight="1" x14ac:dyDescent="0.25">
      <c r="L1509" s="4"/>
    </row>
    <row r="1510" spans="12:12" ht="20.25" customHeight="1" x14ac:dyDescent="0.25">
      <c r="L1510" s="4"/>
    </row>
    <row r="1511" spans="12:12" ht="20.25" customHeight="1" x14ac:dyDescent="0.25">
      <c r="L1511" s="4"/>
    </row>
    <row r="1512" spans="12:12" ht="20.25" customHeight="1" x14ac:dyDescent="0.25">
      <c r="L1512" s="4"/>
    </row>
    <row r="1513" spans="12:12" ht="20.25" customHeight="1" x14ac:dyDescent="0.25">
      <c r="L1513" s="4"/>
    </row>
    <row r="1514" spans="12:12" ht="20.25" customHeight="1" x14ac:dyDescent="0.25">
      <c r="L1514" s="4"/>
    </row>
    <row r="1515" spans="12:12" ht="20.25" customHeight="1" x14ac:dyDescent="0.25">
      <c r="L1515" s="4"/>
    </row>
    <row r="1516" spans="12:12" ht="20.25" customHeight="1" x14ac:dyDescent="0.25">
      <c r="L1516" s="4"/>
    </row>
    <row r="1517" spans="12:12" ht="20.25" customHeight="1" x14ac:dyDescent="0.25">
      <c r="L1517" s="4"/>
    </row>
    <row r="1518" spans="12:12" ht="20.25" customHeight="1" x14ac:dyDescent="0.25">
      <c r="L1518" s="4"/>
    </row>
    <row r="1519" spans="12:12" ht="20.25" customHeight="1" x14ac:dyDescent="0.25">
      <c r="L1519" s="4"/>
    </row>
    <row r="1520" spans="12:12" ht="20.25" customHeight="1" x14ac:dyDescent="0.25">
      <c r="L1520" s="4"/>
    </row>
    <row r="1521" spans="12:12" ht="20.25" customHeight="1" x14ac:dyDescent="0.25">
      <c r="L1521" s="4"/>
    </row>
    <row r="1522" spans="12:12" ht="20.25" customHeight="1" x14ac:dyDescent="0.25">
      <c r="L1522" s="4"/>
    </row>
    <row r="1523" spans="12:12" ht="20.25" customHeight="1" x14ac:dyDescent="0.25">
      <c r="L1523" s="4"/>
    </row>
    <row r="1524" spans="12:12" ht="20.25" customHeight="1" x14ac:dyDescent="0.25">
      <c r="L1524" s="4"/>
    </row>
    <row r="1525" spans="12:12" ht="20.25" customHeight="1" x14ac:dyDescent="0.25">
      <c r="L1525" s="4"/>
    </row>
    <row r="1526" spans="12:12" ht="20.25" customHeight="1" x14ac:dyDescent="0.25">
      <c r="L1526" s="4"/>
    </row>
    <row r="1527" spans="12:12" ht="20.25" customHeight="1" x14ac:dyDescent="0.25">
      <c r="L1527" s="4"/>
    </row>
    <row r="1528" spans="12:12" ht="20.25" customHeight="1" x14ac:dyDescent="0.25">
      <c r="L1528" s="4"/>
    </row>
    <row r="1529" spans="12:12" ht="20.25" customHeight="1" x14ac:dyDescent="0.25">
      <c r="L1529" s="4"/>
    </row>
    <row r="1530" spans="12:12" ht="20.25" customHeight="1" x14ac:dyDescent="0.25">
      <c r="L1530" s="4"/>
    </row>
    <row r="1531" spans="12:12" ht="20.25" customHeight="1" x14ac:dyDescent="0.25">
      <c r="L1531" s="4"/>
    </row>
    <row r="1532" spans="12:12" ht="20.25" customHeight="1" x14ac:dyDescent="0.25">
      <c r="L1532" s="4"/>
    </row>
    <row r="1533" spans="12:12" ht="20.25" customHeight="1" x14ac:dyDescent="0.25">
      <c r="L1533" s="4"/>
    </row>
    <row r="1534" spans="12:12" ht="20.25" customHeight="1" x14ac:dyDescent="0.25">
      <c r="L1534" s="4"/>
    </row>
    <row r="1535" spans="12:12" ht="20.25" customHeight="1" x14ac:dyDescent="0.25">
      <c r="L1535" s="4"/>
    </row>
    <row r="1536" spans="12:12" ht="20.25" customHeight="1" x14ac:dyDescent="0.25">
      <c r="L1536" s="4"/>
    </row>
    <row r="1537" spans="12:12" ht="20.25" customHeight="1" x14ac:dyDescent="0.25">
      <c r="L1537" s="4"/>
    </row>
    <row r="1538" spans="12:12" ht="20.25" customHeight="1" x14ac:dyDescent="0.25">
      <c r="L1538" s="4"/>
    </row>
    <row r="1539" spans="12:12" ht="20.25" customHeight="1" x14ac:dyDescent="0.25">
      <c r="L1539" s="4"/>
    </row>
    <row r="1540" spans="12:12" ht="20.25" customHeight="1" x14ac:dyDescent="0.25">
      <c r="L1540" s="4"/>
    </row>
    <row r="1541" spans="12:12" ht="20.25" customHeight="1" x14ac:dyDescent="0.25">
      <c r="L1541" s="4"/>
    </row>
    <row r="1542" spans="12:12" ht="20.25" customHeight="1" x14ac:dyDescent="0.25">
      <c r="L1542" s="4"/>
    </row>
    <row r="1543" spans="12:12" ht="20.25" customHeight="1" x14ac:dyDescent="0.25">
      <c r="L1543" s="4"/>
    </row>
    <row r="1544" spans="12:12" ht="20.25" customHeight="1" x14ac:dyDescent="0.25">
      <c r="L1544" s="4"/>
    </row>
    <row r="1545" spans="12:12" ht="20.25" customHeight="1" x14ac:dyDescent="0.25">
      <c r="L1545" s="4"/>
    </row>
    <row r="1546" spans="12:12" ht="20.25" customHeight="1" x14ac:dyDescent="0.25">
      <c r="L1546" s="4"/>
    </row>
    <row r="1547" spans="12:12" ht="20.25" customHeight="1" x14ac:dyDescent="0.25">
      <c r="L1547" s="4"/>
    </row>
    <row r="1548" spans="12:12" ht="20.25" customHeight="1" x14ac:dyDescent="0.25">
      <c r="L1548" s="4"/>
    </row>
    <row r="1549" spans="12:12" ht="20.25" customHeight="1" x14ac:dyDescent="0.25">
      <c r="L1549" s="4"/>
    </row>
    <row r="1550" spans="12:12" ht="20.25" customHeight="1" x14ac:dyDescent="0.25">
      <c r="L1550" s="4"/>
    </row>
    <row r="1551" spans="12:12" ht="20.25" customHeight="1" x14ac:dyDescent="0.25">
      <c r="L1551" s="4"/>
    </row>
    <row r="1552" spans="12:12" ht="20.25" customHeight="1" x14ac:dyDescent="0.25">
      <c r="L1552" s="4"/>
    </row>
    <row r="1553" spans="12:12" ht="20.25" customHeight="1" x14ac:dyDescent="0.25">
      <c r="L1553" s="4"/>
    </row>
    <row r="1554" spans="12:12" ht="20.25" customHeight="1" x14ac:dyDescent="0.25">
      <c r="L1554" s="4"/>
    </row>
    <row r="1555" spans="12:12" ht="20.25" customHeight="1" x14ac:dyDescent="0.25">
      <c r="L1555" s="4"/>
    </row>
    <row r="1556" spans="12:12" ht="20.25" customHeight="1" x14ac:dyDescent="0.25">
      <c r="L1556" s="4"/>
    </row>
    <row r="1557" spans="12:12" ht="20.25" customHeight="1" x14ac:dyDescent="0.25">
      <c r="L1557" s="4"/>
    </row>
    <row r="1558" spans="12:12" ht="20.25" customHeight="1" x14ac:dyDescent="0.25">
      <c r="L1558" s="4"/>
    </row>
    <row r="1559" spans="12:12" ht="20.25" customHeight="1" x14ac:dyDescent="0.25">
      <c r="L1559" s="4"/>
    </row>
    <row r="1560" spans="12:12" ht="20.25" customHeight="1" x14ac:dyDescent="0.25">
      <c r="L1560" s="4"/>
    </row>
    <row r="1561" spans="12:12" ht="20.25" customHeight="1" x14ac:dyDescent="0.25">
      <c r="L1561" s="4"/>
    </row>
    <row r="1562" spans="12:12" ht="20.25" customHeight="1" x14ac:dyDescent="0.25">
      <c r="L1562" s="4"/>
    </row>
    <row r="1563" spans="12:12" ht="20.25" customHeight="1" x14ac:dyDescent="0.25">
      <c r="L1563" s="4"/>
    </row>
    <row r="1564" spans="12:12" ht="20.25" customHeight="1" x14ac:dyDescent="0.25">
      <c r="L1564" s="4"/>
    </row>
    <row r="1565" spans="12:12" ht="20.25" customHeight="1" x14ac:dyDescent="0.25">
      <c r="L1565" s="4"/>
    </row>
    <row r="1566" spans="12:12" ht="20.25" customHeight="1" x14ac:dyDescent="0.25">
      <c r="L1566" s="4"/>
    </row>
    <row r="1567" spans="12:12" ht="20.25" customHeight="1" x14ac:dyDescent="0.25">
      <c r="L1567" s="4"/>
    </row>
    <row r="1568" spans="12:12" ht="20.25" customHeight="1" x14ac:dyDescent="0.25">
      <c r="L1568" s="4"/>
    </row>
    <row r="1569" spans="12:12" ht="20.25" customHeight="1" x14ac:dyDescent="0.25">
      <c r="L1569" s="4"/>
    </row>
    <row r="1570" spans="12:12" ht="20.25" customHeight="1" x14ac:dyDescent="0.25">
      <c r="L1570" s="4"/>
    </row>
    <row r="1571" spans="12:12" ht="20.25" customHeight="1" x14ac:dyDescent="0.25">
      <c r="L1571" s="4"/>
    </row>
    <row r="1572" spans="12:12" ht="20.25" customHeight="1" x14ac:dyDescent="0.25">
      <c r="L1572" s="4"/>
    </row>
    <row r="1573" spans="12:12" ht="20.25" customHeight="1" x14ac:dyDescent="0.25">
      <c r="L1573" s="4"/>
    </row>
    <row r="1574" spans="12:12" ht="20.25" customHeight="1" x14ac:dyDescent="0.25">
      <c r="L1574" s="4"/>
    </row>
    <row r="1575" spans="12:12" ht="20.25" customHeight="1" x14ac:dyDescent="0.25">
      <c r="L1575" s="4"/>
    </row>
    <row r="1576" spans="12:12" ht="20.25" customHeight="1" x14ac:dyDescent="0.25">
      <c r="L1576" s="4"/>
    </row>
    <row r="1577" spans="12:12" ht="20.25" customHeight="1" x14ac:dyDescent="0.25">
      <c r="L1577" s="4"/>
    </row>
    <row r="1578" spans="12:12" ht="20.25" customHeight="1" x14ac:dyDescent="0.25">
      <c r="L1578" s="4"/>
    </row>
    <row r="1579" spans="12:12" ht="20.25" customHeight="1" x14ac:dyDescent="0.25">
      <c r="L1579" s="4"/>
    </row>
    <row r="1580" spans="12:12" ht="20.25" customHeight="1" x14ac:dyDescent="0.25">
      <c r="L1580" s="4"/>
    </row>
    <row r="1581" spans="12:12" ht="20.25" customHeight="1" x14ac:dyDescent="0.25">
      <c r="L1581" s="4"/>
    </row>
    <row r="1582" spans="12:12" ht="20.25" customHeight="1" x14ac:dyDescent="0.25">
      <c r="L1582" s="4"/>
    </row>
    <row r="1583" spans="12:12" ht="20.25" customHeight="1" x14ac:dyDescent="0.25">
      <c r="L1583" s="4"/>
    </row>
    <row r="1584" spans="12:12" ht="20.25" customHeight="1" x14ac:dyDescent="0.25">
      <c r="L1584" s="4"/>
    </row>
    <row r="1585" spans="12:12" ht="20.25" customHeight="1" x14ac:dyDescent="0.25">
      <c r="L1585" s="4"/>
    </row>
    <row r="1586" spans="12:12" ht="20.25" customHeight="1" x14ac:dyDescent="0.25">
      <c r="L1586" s="4"/>
    </row>
    <row r="1587" spans="12:12" ht="20.25" customHeight="1" x14ac:dyDescent="0.25">
      <c r="L1587" s="4"/>
    </row>
    <row r="1588" spans="12:12" ht="20.25" customHeight="1" x14ac:dyDescent="0.25">
      <c r="L1588" s="4"/>
    </row>
    <row r="1589" spans="12:12" ht="20.25" customHeight="1" x14ac:dyDescent="0.25">
      <c r="L1589" s="4"/>
    </row>
    <row r="1590" spans="12:12" ht="20.25" customHeight="1" x14ac:dyDescent="0.25">
      <c r="L1590" s="4"/>
    </row>
    <row r="1591" spans="12:12" ht="20.25" customHeight="1" x14ac:dyDescent="0.25">
      <c r="L1591" s="4"/>
    </row>
    <row r="1592" spans="12:12" ht="20.25" customHeight="1" x14ac:dyDescent="0.25">
      <c r="L1592" s="4"/>
    </row>
    <row r="1593" spans="12:12" ht="20.25" customHeight="1" x14ac:dyDescent="0.25">
      <c r="L1593" s="4"/>
    </row>
    <row r="1594" spans="12:12" ht="20.25" customHeight="1" x14ac:dyDescent="0.25">
      <c r="L1594" s="4"/>
    </row>
    <row r="1595" spans="12:12" ht="20.25" customHeight="1" x14ac:dyDescent="0.25">
      <c r="L1595" s="4"/>
    </row>
    <row r="1596" spans="12:12" ht="20.25" customHeight="1" x14ac:dyDescent="0.25">
      <c r="L1596" s="4"/>
    </row>
    <row r="1597" spans="12:12" ht="20.25" customHeight="1" x14ac:dyDescent="0.25">
      <c r="L1597" s="4"/>
    </row>
    <row r="1598" spans="12:12" ht="20.25" customHeight="1" x14ac:dyDescent="0.25">
      <c r="L1598" s="4"/>
    </row>
    <row r="1599" spans="12:12" ht="20.25" customHeight="1" x14ac:dyDescent="0.25">
      <c r="L1599" s="4"/>
    </row>
    <row r="1600" spans="12:12" ht="20.25" customHeight="1" x14ac:dyDescent="0.25">
      <c r="L1600" s="4"/>
    </row>
    <row r="1601" spans="12:12" ht="20.25" customHeight="1" x14ac:dyDescent="0.25">
      <c r="L1601" s="4"/>
    </row>
    <row r="1602" spans="12:12" ht="20.25" customHeight="1" x14ac:dyDescent="0.25">
      <c r="L1602" s="4"/>
    </row>
    <row r="1603" spans="12:12" ht="20.25" customHeight="1" x14ac:dyDescent="0.25">
      <c r="L1603" s="4"/>
    </row>
    <row r="1604" spans="12:12" ht="20.25" customHeight="1" x14ac:dyDescent="0.25">
      <c r="L1604" s="4"/>
    </row>
    <row r="1605" spans="12:12" ht="20.25" customHeight="1" x14ac:dyDescent="0.25">
      <c r="L1605" s="4"/>
    </row>
    <row r="1606" spans="12:12" ht="20.25" customHeight="1" x14ac:dyDescent="0.25">
      <c r="L1606" s="4"/>
    </row>
    <row r="1607" spans="12:12" ht="20.25" customHeight="1" x14ac:dyDescent="0.25">
      <c r="L1607" s="4"/>
    </row>
    <row r="1608" spans="12:12" ht="20.25" customHeight="1" x14ac:dyDescent="0.25">
      <c r="L1608" s="4"/>
    </row>
    <row r="1609" spans="12:12" ht="20.25" customHeight="1" x14ac:dyDescent="0.25">
      <c r="L1609" s="4"/>
    </row>
    <row r="1610" spans="12:12" ht="20.25" customHeight="1" x14ac:dyDescent="0.25">
      <c r="L1610" s="4"/>
    </row>
    <row r="1611" spans="12:12" ht="20.25" customHeight="1" x14ac:dyDescent="0.25">
      <c r="L1611" s="4"/>
    </row>
    <row r="1612" spans="12:12" ht="20.25" customHeight="1" x14ac:dyDescent="0.25">
      <c r="L1612" s="4"/>
    </row>
    <row r="1613" spans="12:12" ht="20.25" customHeight="1" x14ac:dyDescent="0.25">
      <c r="L1613" s="4"/>
    </row>
    <row r="1614" spans="12:12" ht="20.25" customHeight="1" x14ac:dyDescent="0.25">
      <c r="L1614" s="4"/>
    </row>
    <row r="1615" spans="12:12" ht="20.25" customHeight="1" x14ac:dyDescent="0.25">
      <c r="L1615" s="4"/>
    </row>
    <row r="1616" spans="12:12" ht="20.25" customHeight="1" x14ac:dyDescent="0.25">
      <c r="L1616" s="4"/>
    </row>
    <row r="1617" spans="12:12" ht="20.25" customHeight="1" x14ac:dyDescent="0.25">
      <c r="L1617" s="4"/>
    </row>
    <row r="1618" spans="12:12" ht="20.25" customHeight="1" x14ac:dyDescent="0.25">
      <c r="L1618" s="4"/>
    </row>
    <row r="1619" spans="12:12" ht="20.25" customHeight="1" x14ac:dyDescent="0.25">
      <c r="L1619" s="4"/>
    </row>
    <row r="1620" spans="12:12" ht="20.25" customHeight="1" x14ac:dyDescent="0.25">
      <c r="L1620" s="4"/>
    </row>
    <row r="1621" spans="12:12" ht="20.25" customHeight="1" x14ac:dyDescent="0.25">
      <c r="L1621" s="4"/>
    </row>
    <row r="1622" spans="12:12" ht="20.25" customHeight="1" x14ac:dyDescent="0.25">
      <c r="L1622" s="4"/>
    </row>
    <row r="1623" spans="12:12" ht="20.25" customHeight="1" x14ac:dyDescent="0.25">
      <c r="L1623" s="4"/>
    </row>
    <row r="1624" spans="12:12" ht="20.25" customHeight="1" x14ac:dyDescent="0.25">
      <c r="L1624" s="4"/>
    </row>
    <row r="1625" spans="12:12" ht="20.25" customHeight="1" x14ac:dyDescent="0.25">
      <c r="L1625" s="4"/>
    </row>
    <row r="1626" spans="12:12" ht="20.25" customHeight="1" x14ac:dyDescent="0.25">
      <c r="L1626" s="4"/>
    </row>
    <row r="1627" spans="12:12" ht="20.25" customHeight="1" x14ac:dyDescent="0.25">
      <c r="L1627" s="4"/>
    </row>
    <row r="1628" spans="12:12" ht="20.25" customHeight="1" x14ac:dyDescent="0.25">
      <c r="L1628" s="4"/>
    </row>
    <row r="1629" spans="12:12" ht="20.25" customHeight="1" x14ac:dyDescent="0.25">
      <c r="L1629" s="4"/>
    </row>
    <row r="1630" spans="12:12" ht="20.25" customHeight="1" x14ac:dyDescent="0.25">
      <c r="L1630" s="4"/>
    </row>
    <row r="1631" spans="12:12" ht="20.25" customHeight="1" x14ac:dyDescent="0.25">
      <c r="L1631" s="4"/>
    </row>
    <row r="1632" spans="12:12" ht="20.25" customHeight="1" x14ac:dyDescent="0.25">
      <c r="L1632" s="4"/>
    </row>
    <row r="1633" spans="12:12" ht="20.25" customHeight="1" x14ac:dyDescent="0.25">
      <c r="L1633" s="4"/>
    </row>
    <row r="1634" spans="12:12" ht="20.25" customHeight="1" x14ac:dyDescent="0.25">
      <c r="L1634" s="4"/>
    </row>
    <row r="1635" spans="12:12" ht="20.25" customHeight="1" x14ac:dyDescent="0.25">
      <c r="L1635" s="4"/>
    </row>
    <row r="1636" spans="12:12" ht="20.25" customHeight="1" x14ac:dyDescent="0.25">
      <c r="L1636" s="4"/>
    </row>
    <row r="1637" spans="12:12" ht="20.25" customHeight="1" x14ac:dyDescent="0.25">
      <c r="L1637" s="4"/>
    </row>
    <row r="1638" spans="12:12" ht="20.25" customHeight="1" x14ac:dyDescent="0.25">
      <c r="L1638" s="4"/>
    </row>
    <row r="1639" spans="12:12" ht="20.25" customHeight="1" x14ac:dyDescent="0.25">
      <c r="L1639" s="4"/>
    </row>
    <row r="1640" spans="12:12" ht="20.25" customHeight="1" x14ac:dyDescent="0.25">
      <c r="L1640" s="4"/>
    </row>
    <row r="1641" spans="12:12" ht="20.25" customHeight="1" x14ac:dyDescent="0.25">
      <c r="L1641" s="4"/>
    </row>
    <row r="1642" spans="12:12" ht="20.25" customHeight="1" x14ac:dyDescent="0.25">
      <c r="L1642" s="4"/>
    </row>
    <row r="1643" spans="12:12" ht="20.25" customHeight="1" x14ac:dyDescent="0.25">
      <c r="L1643" s="4"/>
    </row>
    <row r="1644" spans="12:12" ht="20.25" customHeight="1" x14ac:dyDescent="0.25">
      <c r="L1644" s="4"/>
    </row>
    <row r="1645" spans="12:12" ht="20.25" customHeight="1" x14ac:dyDescent="0.25">
      <c r="L1645" s="4"/>
    </row>
  </sheetData>
  <sheetProtection algorithmName="SHA-512" hashValue="DFSYVJDuEYHSLvQIPt5Y1skcrmZGc3U/NMlNirhGnGFA4n3SyVYNpPRp7Noc1z06ROMawJ9vReNDe0TDTzsDOw==" saltValue="80mVqnedlU10CyT1TsrdxA==" spinCount="100000" sheet="1" formatCells="0" formatColumns="0" formatRows="0" insertColumns="0" insertRows="0" insertHyperlinks="0" deleteColumns="0" deleteRows="0" sort="0" autoFilter="0" pivotTables="0"/>
  <autoFilter ref="A3:CJ362" xr:uid="{D6D31C9C-2EA3-4AE1-9656-C6BC5E44F066}">
    <sortState xmlns:xlrd2="http://schemas.microsoft.com/office/spreadsheetml/2017/richdata2" ref="A4:CJ362">
      <sortCondition sortBy="cellColor" ref="AD3:AD362" dxfId="0"/>
    </sortState>
  </autoFilter>
  <mergeCells count="7">
    <mergeCell ref="AU2:CJ2"/>
    <mergeCell ref="AQ2:AT2"/>
    <mergeCell ref="A2:C2"/>
    <mergeCell ref="D2:F2"/>
    <mergeCell ref="G2:M2"/>
    <mergeCell ref="N2:O2"/>
    <mergeCell ref="P2:AN2"/>
  </mergeCells>
  <printOptions horizontalCentered="1" verticalCentered="1"/>
  <pageMargins left="0" right="0" top="0" bottom="0" header="0" footer="0"/>
  <pageSetup scale="10" orientation="landscape" r:id="rId1"/>
  <headerFooter alignWithMargins="0"/>
  <rowBreaks count="5" manualBreakCount="5">
    <brk id="66" max="87" man="1"/>
    <brk id="132" max="38" man="1"/>
    <brk id="188" max="87" man="1"/>
    <brk id="247" max="87" man="1"/>
    <brk id="312" max="87" man="1"/>
  </rowBreaks>
  <colBreaks count="1" manualBreakCount="1">
    <brk id="46" max="353"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INDICATIVO SISPT 256</vt:lpstr>
      <vt:lpstr>'PLAN INDICATIVO SISPT 256'!Área_de_impresión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Elkin Mario Anchicoque</dc:creator>
  <cp:lastModifiedBy>Elkin Mario Anchicoque</cp:lastModifiedBy>
  <cp:lastPrinted>2026-03-27T14:10:07Z</cp:lastPrinted>
  <dcterms:created xsi:type="dcterms:W3CDTF">2024-11-05T22:08:06Z</dcterms:created>
  <dcterms:modified xsi:type="dcterms:W3CDTF">2026-03-27T16:47:48Z</dcterms:modified>
</cp:coreProperties>
</file>